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0" windowWidth="12615" windowHeight="12465"/>
  </bookViews>
  <sheets>
    <sheet name="каз" sheetId="2" r:id="rId1"/>
  </sheets>
  <definedNames>
    <definedName name="_xlnm.Print_Area" localSheetId="0">каз!$A$1:$G$30</definedName>
  </definedNames>
  <calcPr calcId="145621"/>
</workbook>
</file>

<file path=xl/calcChain.xml><?xml version="1.0" encoding="utf-8"?>
<calcChain xmlns="http://schemas.openxmlformats.org/spreadsheetml/2006/main">
  <c r="F27" i="2" l="1"/>
  <c r="G18" i="2"/>
  <c r="F18" i="2"/>
  <c r="G17" i="2"/>
  <c r="F17" i="2"/>
  <c r="G14" i="2"/>
  <c r="F14" i="2"/>
  <c r="G13" i="2"/>
  <c r="F13" i="2"/>
  <c r="G4" i="2"/>
  <c r="E38" i="2" l="1"/>
  <c r="D38" i="2"/>
  <c r="E36" i="2"/>
  <c r="D36" i="2"/>
  <c r="E35" i="2"/>
  <c r="D35" i="2"/>
  <c r="E34" i="2"/>
  <c r="D34" i="2"/>
  <c r="E30" i="2"/>
  <c r="E27" i="2" s="1"/>
  <c r="D6" i="2"/>
  <c r="D5" i="2"/>
  <c r="E12" i="2" l="1"/>
  <c r="E37" i="2" s="1"/>
  <c r="E16" i="2"/>
  <c r="E17" i="2" s="1"/>
  <c r="D16" i="2"/>
  <c r="D12" i="2"/>
  <c r="D37" i="2" s="1"/>
  <c r="D13" i="2" l="1"/>
  <c r="E13" i="2"/>
  <c r="D17" i="2"/>
</calcChain>
</file>

<file path=xl/sharedStrings.xml><?xml version="1.0" encoding="utf-8"?>
<sst xmlns="http://schemas.openxmlformats.org/spreadsheetml/2006/main" count="74" uniqueCount="46">
  <si>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</si>
  <si>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</si>
  <si>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</si>
  <si>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</si>
  <si>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</si>
  <si>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</si>
  <si>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</si>
  <si>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</si>
  <si>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</si>
  <si>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</si>
  <si>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</si>
  <si>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</si>
  <si>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</si>
  <si>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</si>
  <si>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</si>
  <si>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</si>
  <si>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</si>
  <si>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</si>
  <si>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</si>
  <si>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</si>
  <si>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</si>
  <si>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</si>
  <si>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</si>
  <si>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</si>
  <si>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</si>
  <si>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</si>
  <si>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</si>
  <si>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</si>
  <si>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</si>
  <si>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</si>
  <si>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</si>
  <si>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</si>
  <si>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</si>
  <si>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</si>
  <si>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</si>
  <si>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</si>
  <si>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</si>
  <si>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</si>
  <si>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</si>
  <si>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</si>
  <si>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</si>
  <si>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басқа шешімдер, құқық қорғау органдары қабылдаған шешімдер</t>
  </si>
  <si>
    <t>қылмыстық</t>
  </si>
  <si>
    <t>2017 жылғы  9 ай</t>
  </si>
  <si>
    <t>2018 жылғы 9 ай</t>
  </si>
  <si>
    <r>
      <t>Астана қаласы бойынша Тексеру комиссиясының 
2018</t>
    </r>
    <r>
      <rPr>
        <b/>
        <sz val="14"/>
        <rFont val="Times New Roman"/>
        <family val="1"/>
        <charset val="204"/>
      </rPr>
      <t xml:space="preserve"> жылғы 9 айдағы қызметінің</t>
    </r>
    <r>
      <rPr>
        <b/>
        <sz val="14"/>
        <color theme="1"/>
        <rFont val="Times New Roman"/>
        <family val="1"/>
        <charset val="204"/>
      </rPr>
      <t xml:space="preserve"> негізгі көрсеткіштері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</si>
</sst>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(* #,##0.00_);_(* \(#,##0.00\);_(* &quot;-&quot;??_);_(@_)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3" borderId="2">
      <alignment horizontal="left" vertical="top" wrapText="1"/>
    </xf>
    <xf numFmtId="0" fontId="14" fillId="0" borderId="0"/>
    <xf numFmtId="0" fontId="15" fillId="0" borderId="0"/>
    <xf numFmtId="0" fontId="1" fillId="0" borderId="0"/>
    <xf numFmtId="167" fontId="15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65" fontId="4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166" fontId="8" fillId="0" borderId="1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/>
    <xf numFmtId="4" fontId="10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12" fillId="4" borderId="7" xfId="0" applyNumberFormat="1" applyFont="1" applyFill="1" applyBorder="1" applyAlignment="1">
      <alignment horizontal="center" vertical="center" wrapText="1"/>
    </xf>
    <xf numFmtId="3" fontId="12" fillId="4" borderId="7" xfId="1" applyNumberFormat="1" applyFont="1" applyFill="1" applyBorder="1" applyAlignment="1">
      <alignment horizontal="center" vertical="center"/>
    </xf>
    <xf numFmtId="165" fontId="12" fillId="4" borderId="7" xfId="1" applyNumberFormat="1" applyFont="1" applyFill="1" applyBorder="1" applyAlignment="1">
      <alignment horizontal="center" vertical="center"/>
    </xf>
    <xf numFmtId="3" fontId="20" fillId="4" borderId="7" xfId="1" applyNumberFormat="1" applyFont="1" applyFill="1" applyBorder="1" applyAlignment="1">
      <alignment horizontal="center" vertical="center"/>
    </xf>
    <xf numFmtId="165" fontId="20" fillId="4" borderId="7" xfId="1" applyNumberFormat="1" applyFont="1" applyFill="1" applyBorder="1" applyAlignment="1">
      <alignment horizontal="center" vertical="center"/>
    </xf>
    <xf numFmtId="3" fontId="12" fillId="4" borderId="7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4" borderId="7" xfId="0" applyNumberFormat="1" applyFont="1" applyFill="1" applyBorder="1" applyAlignment="1">
      <alignment horizontal="center" vertical="center"/>
    </xf>
    <xf numFmtId="3" fontId="16" fillId="4" borderId="7" xfId="0" applyNumberFormat="1" applyFont="1" applyFill="1" applyBorder="1" applyAlignment="1">
      <alignment horizontal="center" vertical="center"/>
    </xf>
    <xf numFmtId="3" fontId="21" fillId="4" borderId="7" xfId="0" applyNumberFormat="1" applyFont="1" applyFill="1" applyBorder="1" applyAlignment="1">
      <alignment horizontal="center" vertical="center"/>
    </xf>
    <xf numFmtId="3" fontId="21" fillId="4" borderId="12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center" vertical="center"/>
    </xf>
    <xf numFmtId="3" fontId="20" fillId="4" borderId="1" xfId="1" applyNumberFormat="1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/>
    </xf>
    <xf numFmtId="165" fontId="20" fillId="4" borderId="1" xfId="1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abSelected="1" view="pageBreakPreview" topLeftCell="A24" zoomScale="80" zoomScaleNormal="70" zoomScaleSheetLayoutView="80" workbookViewId="0">
      <selection activeCell="M5" sqref="M5"/>
    </sheetView>
  </sheetViews>
  <sheetFormatPr defaultRowHeight="15.75"/>
  <cols>
    <col min="1" max="1" width="7.140625" style="1" customWidth="1"/>
    <col min="2" max="2" width="70" style="4" customWidth="1"/>
    <col min="3" max="3" width="14.140625" style="1" customWidth="1"/>
    <col min="4" max="4" width="20.140625" style="3" hidden="1" customWidth="1"/>
    <col min="5" max="5" width="23.42578125" style="2" hidden="1" customWidth="1"/>
    <col min="6" max="6" width="17.42578125" style="2" customWidth="1"/>
    <col min="7" max="7" width="17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7" ht="66.75" customHeight="1" thickBot="1">
      <c r="A1" s="94" t="s">
        <v>45</v>
      </c>
      <c r="B1" s="94"/>
      <c r="C1" s="94"/>
      <c r="D1" s="94"/>
      <c r="E1" s="94"/>
      <c r="F1" s="94"/>
      <c r="G1" s="94"/>
    </row>
    <row r="2" spans="1:7" ht="45" customHeight="1">
      <c r="A2" s="42" t="s">
        <v>19</v>
      </c>
      <c r="B2" s="43" t="s">
        <v>20</v>
      </c>
      <c r="C2" s="43" t="s">
        <v>28</v>
      </c>
      <c r="D2" s="43"/>
      <c r="E2" s="43"/>
      <c r="F2" s="53" t="s">
        <v>43</v>
      </c>
      <c r="G2" s="52" t="s">
        <v>44</v>
      </c>
    </row>
    <row r="3" spans="1:7" ht="15">
      <c r="A3" s="56">
        <v>1</v>
      </c>
      <c r="B3" s="57">
        <v>2</v>
      </c>
      <c r="C3" s="57">
        <v>3</v>
      </c>
      <c r="D3" s="57"/>
      <c r="E3" s="57"/>
      <c r="F3" s="58">
        <v>4</v>
      </c>
      <c r="G3" s="59">
        <v>5</v>
      </c>
    </row>
    <row r="4" spans="1:7" s="18" customFormat="1" ht="29.25" customHeight="1">
      <c r="A4" s="54">
        <v>1</v>
      </c>
      <c r="B4" s="49" t="s">
        <v>21</v>
      </c>
      <c r="C4" s="19" t="s">
        <v>26</v>
      </c>
      <c r="D4" s="20">
        <v>152654786.30000001</v>
      </c>
      <c r="E4" s="7">
        <v>151451927.80000001</v>
      </c>
      <c r="F4" s="85">
        <v>160733.9</v>
      </c>
      <c r="G4" s="71">
        <f>G5+G6</f>
        <v>450731.3</v>
      </c>
    </row>
    <row r="5" spans="1:7" s="68" customFormat="1" ht="27.75" customHeight="1">
      <c r="A5" s="66"/>
      <c r="B5" s="27" t="s">
        <v>12</v>
      </c>
      <c r="C5" s="67" t="s">
        <v>26</v>
      </c>
      <c r="D5" s="32" t="e">
        <f>SUM(#REF!)</f>
        <v>#REF!</v>
      </c>
      <c r="E5" s="24">
        <v>112160530.7</v>
      </c>
      <c r="F5" s="86">
        <v>85127.6</v>
      </c>
      <c r="G5" s="82">
        <v>126413</v>
      </c>
    </row>
    <row r="6" spans="1:7" s="30" customFormat="1" ht="22.5" customHeight="1">
      <c r="A6" s="69"/>
      <c r="B6" s="33" t="s">
        <v>13</v>
      </c>
      <c r="C6" s="67" t="s">
        <v>26</v>
      </c>
      <c r="D6" s="34" t="e">
        <f>SUM(#REF!)</f>
        <v>#REF!</v>
      </c>
      <c r="E6" s="23">
        <v>3277587.2</v>
      </c>
      <c r="F6" s="86">
        <v>75606.3</v>
      </c>
      <c r="G6" s="82">
        <v>324318.3</v>
      </c>
    </row>
    <row r="7" spans="1:7" s="29" customFormat="1" ht="22.5" customHeight="1">
      <c r="A7" s="54">
        <v>2</v>
      </c>
      <c r="B7" s="49" t="s">
        <v>22</v>
      </c>
      <c r="C7" s="19" t="s">
        <v>27</v>
      </c>
      <c r="D7" s="25">
        <v>114</v>
      </c>
      <c r="E7" s="25">
        <v>66</v>
      </c>
      <c r="F7" s="87">
        <v>70</v>
      </c>
      <c r="G7" s="72">
        <v>71</v>
      </c>
    </row>
    <row r="8" spans="1:7" s="28" customFormat="1" ht="22.5" customHeight="1">
      <c r="A8" s="55"/>
      <c r="B8" s="27" t="s">
        <v>14</v>
      </c>
      <c r="C8" s="19" t="s">
        <v>27</v>
      </c>
      <c r="D8" s="26">
        <v>44</v>
      </c>
      <c r="E8" s="26">
        <v>42</v>
      </c>
      <c r="F8" s="88">
        <v>20</v>
      </c>
      <c r="G8" s="74">
        <v>26</v>
      </c>
    </row>
    <row r="9" spans="1:7" s="30" customFormat="1" ht="22.5" customHeight="1">
      <c r="A9" s="55"/>
      <c r="B9" s="27" t="s">
        <v>13</v>
      </c>
      <c r="C9" s="19" t="s">
        <v>27</v>
      </c>
      <c r="D9" s="26">
        <v>70</v>
      </c>
      <c r="E9" s="26">
        <v>24</v>
      </c>
      <c r="F9" s="88">
        <v>50</v>
      </c>
      <c r="G9" s="74">
        <v>45</v>
      </c>
    </row>
    <row r="10" spans="1:7" s="30" customFormat="1" ht="22.5" customHeight="1">
      <c r="A10" s="54">
        <v>3</v>
      </c>
      <c r="B10" s="36" t="s">
        <v>33</v>
      </c>
      <c r="C10" s="19" t="s">
        <v>26</v>
      </c>
      <c r="D10" s="35">
        <v>15681085.100000003</v>
      </c>
      <c r="E10" s="16">
        <v>28405216.199999999</v>
      </c>
      <c r="F10" s="89">
        <v>37184.800000000003</v>
      </c>
      <c r="G10" s="83">
        <v>62416.3</v>
      </c>
    </row>
    <row r="11" spans="1:7" s="31" customFormat="1" ht="28.5" customHeight="1">
      <c r="A11" s="54">
        <v>4</v>
      </c>
      <c r="B11" s="36" t="s">
        <v>34</v>
      </c>
      <c r="C11" s="19" t="s">
        <v>26</v>
      </c>
      <c r="D11" s="21">
        <v>2913378.1</v>
      </c>
      <c r="E11" s="21">
        <v>3194416.4</v>
      </c>
      <c r="F11" s="89">
        <v>36399.699999999997</v>
      </c>
      <c r="G11" s="73">
        <v>62203.8</v>
      </c>
    </row>
    <row r="12" spans="1:7" s="31" customFormat="1" ht="24.75" customHeight="1">
      <c r="A12" s="54"/>
      <c r="B12" s="36" t="s">
        <v>23</v>
      </c>
      <c r="C12" s="19" t="s">
        <v>11</v>
      </c>
      <c r="D12" s="21" t="e">
        <f>SUM(#REF!)</f>
        <v>#REF!</v>
      </c>
      <c r="E12" s="21" t="e">
        <f>SUM(#REF!)</f>
        <v>#REF!</v>
      </c>
      <c r="F12" s="89">
        <v>16340</v>
      </c>
      <c r="G12" s="73">
        <v>61476.800000000003</v>
      </c>
    </row>
    <row r="13" spans="1:7" s="28" customFormat="1" ht="22.5" customHeight="1">
      <c r="A13" s="54"/>
      <c r="B13" s="33" t="s">
        <v>35</v>
      </c>
      <c r="C13" s="70" t="s">
        <v>25</v>
      </c>
      <c r="D13" s="17" t="e">
        <f>D12/D11*100</f>
        <v>#REF!</v>
      </c>
      <c r="E13" s="16" t="e">
        <f>E12/E11*100</f>
        <v>#REF!</v>
      </c>
      <c r="F13" s="90">
        <f>F12/F11*100</f>
        <v>44.890479866592308</v>
      </c>
      <c r="G13" s="75">
        <f>G12/G11*100</f>
        <v>98.831261112665146</v>
      </c>
    </row>
    <row r="14" spans="1:7" s="28" customFormat="1" ht="22.5" customHeight="1">
      <c r="A14" s="54"/>
      <c r="B14" s="33" t="s">
        <v>15</v>
      </c>
      <c r="C14" s="67" t="s">
        <v>26</v>
      </c>
      <c r="D14" s="17"/>
      <c r="E14" s="16"/>
      <c r="F14" s="90">
        <f>F11-F12</f>
        <v>20059.699999999997</v>
      </c>
      <c r="G14" s="75">
        <f>G11-G12</f>
        <v>727</v>
      </c>
    </row>
    <row r="15" spans="1:7" s="31" customFormat="1" ht="30" customHeight="1">
      <c r="A15" s="54">
        <v>5</v>
      </c>
      <c r="B15" s="36" t="s">
        <v>36</v>
      </c>
      <c r="C15" s="19" t="s">
        <v>26</v>
      </c>
      <c r="D15" s="21">
        <v>2913378.1</v>
      </c>
      <c r="E15" s="21">
        <v>3194416.4</v>
      </c>
      <c r="F15" s="89">
        <v>785</v>
      </c>
      <c r="G15" s="73">
        <v>212.5</v>
      </c>
    </row>
    <row r="16" spans="1:7" s="31" customFormat="1" ht="26.25" customHeight="1">
      <c r="A16" s="54"/>
      <c r="B16" s="36" t="s">
        <v>24</v>
      </c>
      <c r="C16" s="19" t="s">
        <v>26</v>
      </c>
      <c r="D16" s="21" t="e">
        <f>SUM(#REF!)</f>
        <v>#REF!</v>
      </c>
      <c r="E16" s="21" t="e">
        <f>SUM(#REF!)</f>
        <v>#REF!</v>
      </c>
      <c r="F16" s="89">
        <v>717.6</v>
      </c>
      <c r="G16" s="73">
        <v>73.099999999999994</v>
      </c>
    </row>
    <row r="17" spans="1:7" s="28" customFormat="1" ht="22.5" customHeight="1">
      <c r="A17" s="54"/>
      <c r="B17" s="33" t="s">
        <v>37</v>
      </c>
      <c r="C17" s="70" t="s">
        <v>25</v>
      </c>
      <c r="D17" s="17" t="e">
        <f>D16/D15*100</f>
        <v>#REF!</v>
      </c>
      <c r="E17" s="16" t="e">
        <f>E16/E15*100</f>
        <v>#REF!</v>
      </c>
      <c r="F17" s="90">
        <f>F16/F15*100</f>
        <v>91.414012738853501</v>
      </c>
      <c r="G17" s="75">
        <f>G16/G15*100</f>
        <v>34.4</v>
      </c>
    </row>
    <row r="18" spans="1:7" s="28" customFormat="1" ht="22.5" customHeight="1">
      <c r="A18" s="54"/>
      <c r="B18" s="33" t="s">
        <v>15</v>
      </c>
      <c r="C18" s="67" t="s">
        <v>26</v>
      </c>
      <c r="D18" s="17"/>
      <c r="E18" s="16"/>
      <c r="F18" s="90">
        <f>F15-F16</f>
        <v>67.399999999999977</v>
      </c>
      <c r="G18" s="75">
        <f>G15-G16</f>
        <v>139.4</v>
      </c>
    </row>
    <row r="19" spans="1:7" s="30" customFormat="1" ht="38.25" customHeight="1">
      <c r="A19" s="54">
        <v>6</v>
      </c>
      <c r="B19" s="36" t="s">
        <v>38</v>
      </c>
      <c r="C19" s="61" t="s">
        <v>27</v>
      </c>
      <c r="D19" s="62">
        <v>42</v>
      </c>
      <c r="E19" s="62">
        <v>14</v>
      </c>
      <c r="F19" s="91">
        <v>74</v>
      </c>
      <c r="G19" s="76">
        <v>61</v>
      </c>
    </row>
    <row r="20" spans="1:7" s="28" customFormat="1" ht="31.5" customHeight="1">
      <c r="A20" s="54"/>
      <c r="B20" s="22" t="s">
        <v>39</v>
      </c>
      <c r="C20" s="19" t="s">
        <v>27</v>
      </c>
      <c r="D20" s="12">
        <v>7</v>
      </c>
      <c r="E20" s="12">
        <v>0</v>
      </c>
      <c r="F20" s="65">
        <v>54</v>
      </c>
      <c r="G20" s="77">
        <v>31</v>
      </c>
    </row>
    <row r="21" spans="1:7" s="30" customFormat="1" ht="37.5" customHeight="1">
      <c r="A21" s="54">
        <v>7</v>
      </c>
      <c r="B21" s="36" t="s">
        <v>29</v>
      </c>
      <c r="C21" s="61" t="s">
        <v>27</v>
      </c>
      <c r="D21" s="62">
        <v>189</v>
      </c>
      <c r="E21" s="62">
        <v>219</v>
      </c>
      <c r="F21" s="91">
        <v>160</v>
      </c>
      <c r="G21" s="76">
        <v>243</v>
      </c>
    </row>
    <row r="22" spans="1:7" s="28" customFormat="1" ht="24" customHeight="1">
      <c r="A22" s="54"/>
      <c r="B22" s="22" t="s">
        <v>30</v>
      </c>
      <c r="C22" s="19" t="s">
        <v>27</v>
      </c>
      <c r="D22" s="12">
        <v>40</v>
      </c>
      <c r="E22" s="12">
        <v>66</v>
      </c>
      <c r="F22" s="84">
        <v>84</v>
      </c>
      <c r="G22" s="78">
        <v>154</v>
      </c>
    </row>
    <row r="23" spans="1:7" s="29" customFormat="1" ht="42.75" customHeight="1">
      <c r="A23" s="54">
        <v>8</v>
      </c>
      <c r="B23" s="36" t="s">
        <v>31</v>
      </c>
      <c r="C23" s="61" t="s">
        <v>27</v>
      </c>
      <c r="D23" s="62">
        <v>6</v>
      </c>
      <c r="E23" s="62">
        <v>11</v>
      </c>
      <c r="F23" s="91">
        <v>3</v>
      </c>
      <c r="G23" s="76">
        <v>11</v>
      </c>
    </row>
    <row r="24" spans="1:7" s="30" customFormat="1" ht="26.25" customHeight="1">
      <c r="A24" s="54"/>
      <c r="B24" s="22" t="s">
        <v>40</v>
      </c>
      <c r="C24" s="19" t="s">
        <v>27</v>
      </c>
      <c r="D24" s="12">
        <v>5</v>
      </c>
      <c r="E24" s="12">
        <v>10</v>
      </c>
      <c r="F24" s="84">
        <v>1</v>
      </c>
      <c r="G24" s="78">
        <v>9</v>
      </c>
    </row>
    <row r="25" spans="1:7" s="30" customFormat="1" ht="22.5" customHeight="1">
      <c r="A25" s="54"/>
      <c r="B25" s="22" t="s">
        <v>16</v>
      </c>
      <c r="C25" s="19" t="s">
        <v>27</v>
      </c>
      <c r="D25" s="12"/>
      <c r="E25" s="12">
        <v>1</v>
      </c>
      <c r="F25" s="84">
        <v>1</v>
      </c>
      <c r="G25" s="78">
        <v>1</v>
      </c>
    </row>
    <row r="26" spans="1:7" s="30" customFormat="1" ht="22.5" customHeight="1">
      <c r="A26" s="54"/>
      <c r="B26" s="22" t="s">
        <v>41</v>
      </c>
      <c r="C26" s="19" t="s">
        <v>27</v>
      </c>
      <c r="D26" s="12"/>
      <c r="E26" s="12"/>
      <c r="F26" s="84">
        <v>1</v>
      </c>
      <c r="G26" s="78">
        <v>1</v>
      </c>
    </row>
    <row r="27" spans="1:7" s="28" customFormat="1" ht="24.75" customHeight="1">
      <c r="A27" s="54">
        <v>9</v>
      </c>
      <c r="B27" s="36" t="s">
        <v>32</v>
      </c>
      <c r="C27" s="61" t="s">
        <v>27</v>
      </c>
      <c r="D27" s="63">
        <v>70</v>
      </c>
      <c r="E27" s="64" t="e">
        <f>#REF!+E29+E30</f>
        <v>#REF!</v>
      </c>
      <c r="F27" s="92">
        <f>F28+F29+F30</f>
        <v>102</v>
      </c>
      <c r="G27" s="79">
        <v>166</v>
      </c>
    </row>
    <row r="28" spans="1:7" s="28" customFormat="1" ht="24.75" customHeight="1">
      <c r="A28" s="54"/>
      <c r="B28" s="22" t="s">
        <v>42</v>
      </c>
      <c r="C28" s="19"/>
      <c r="D28" s="14"/>
      <c r="E28" s="15"/>
      <c r="F28" s="93">
        <v>1</v>
      </c>
      <c r="G28" s="80">
        <v>0</v>
      </c>
    </row>
    <row r="29" spans="1:7" s="28" customFormat="1" ht="22.5" customHeight="1">
      <c r="A29" s="60"/>
      <c r="B29" s="22" t="s">
        <v>17</v>
      </c>
      <c r="C29" s="19" t="s">
        <v>27</v>
      </c>
      <c r="D29" s="14">
        <v>8</v>
      </c>
      <c r="E29" s="15">
        <v>18</v>
      </c>
      <c r="F29" s="93">
        <v>34</v>
      </c>
      <c r="G29" s="80">
        <v>85</v>
      </c>
    </row>
    <row r="30" spans="1:7" s="28" customFormat="1" ht="22.5" customHeight="1" thickBot="1">
      <c r="A30" s="44"/>
      <c r="B30" s="45" t="s">
        <v>18</v>
      </c>
      <c r="C30" s="48" t="s">
        <v>27</v>
      </c>
      <c r="D30" s="46">
        <v>62</v>
      </c>
      <c r="E30" s="47">
        <f>55+5</f>
        <v>60</v>
      </c>
      <c r="F30" s="93">
        <v>67</v>
      </c>
      <c r="G30" s="81">
        <v>81</v>
      </c>
    </row>
    <row r="31" spans="1:7" hidden="1">
      <c r="A31" s="37">
        <v>27</v>
      </c>
      <c r="B31" s="38" t="s">
        <v>10</v>
      </c>
      <c r="C31" s="39" t="s">
        <v>8</v>
      </c>
      <c r="D31" s="40">
        <v>31</v>
      </c>
      <c r="E31" s="41">
        <v>29</v>
      </c>
      <c r="F31" s="50"/>
    </row>
    <row r="32" spans="1:7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0"/>
    </row>
    <row r="33" spans="1:6" hidden="1">
      <c r="A33" s="10"/>
      <c r="B33" s="9" t="s">
        <v>7</v>
      </c>
      <c r="C33" s="11"/>
      <c r="D33" s="7"/>
      <c r="E33" s="6"/>
      <c r="F33" s="51"/>
    </row>
    <row r="34" spans="1:6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1"/>
    </row>
    <row r="35" spans="1:6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3.4736842105263159</v>
      </c>
      <c r="F35" s="51"/>
    </row>
    <row r="36" spans="1:6" hidden="1">
      <c r="A36" s="10"/>
      <c r="B36" s="9" t="s">
        <v>3</v>
      </c>
      <c r="C36" s="8" t="s">
        <v>0</v>
      </c>
      <c r="D36" s="7">
        <f>D10/D32</f>
        <v>825320.26842105284</v>
      </c>
      <c r="E36" s="6">
        <f>E10/E32</f>
        <v>1495011.3789473684</v>
      </c>
      <c r="F36" s="51"/>
    </row>
    <row r="37" spans="1:6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1"/>
    </row>
    <row r="38" spans="1:6" hidden="1">
      <c r="A38" s="10"/>
      <c r="B38" s="9" t="s">
        <v>1</v>
      </c>
      <c r="C38" s="8" t="s">
        <v>0</v>
      </c>
      <c r="D38" s="7">
        <f>D4/D32</f>
        <v>8034462.4368421063</v>
      </c>
      <c r="E38" s="6">
        <f>E4/E32</f>
        <v>7971154.0947368424</v>
      </c>
      <c r="F38" s="51"/>
    </row>
    <row r="39" spans="1:6">
      <c r="E39" s="5"/>
      <c r="F39" s="5"/>
    </row>
  </sheetData>
  <protectedRanges>
    <protectedRange sqref="F5:F6" name="Диапазон1_3"/>
    <protectedRange sqref="G5:G6" name="Диапазон1_1_1"/>
    <protectedRange sqref="F10:G10" name="Диапазон1_2_1"/>
  </protectedRanges>
  <mergeCells count="1">
    <mergeCell ref="A1:G1"/>
  </mergeCells>
  <pageMargins left="0.25" right="0.25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Каирбеков Е.</cp:lastModifiedBy>
  <cp:lastPrinted>2018-01-16T04:06:01Z</cp:lastPrinted>
  <dcterms:created xsi:type="dcterms:W3CDTF">2015-02-03T06:56:35Z</dcterms:created>
  <dcterms:modified xsi:type="dcterms:W3CDTF">2019-11-08T08:50:18Z</dcterms:modified>
</cp:coreProperties>
</file>