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5625" yWindow="-60" windowWidth="12345" windowHeight="11760"/>
  </bookViews>
  <sheets>
    <sheet name="каз" sheetId="2" r:id="rId1"/>
  </sheets>
  <definedNames>
    <definedName name="_xlnm.Print_Area" localSheetId="0">каз!$A$1:$Q$128</definedName>
  </definedNames>
  <calcPr calcId="144525"/>
</workbook>
</file>

<file path=xl/calcChain.xml><?xml version="1.0" encoding="utf-8"?>
<calcChain xmlns="http://schemas.openxmlformats.org/spreadsheetml/2006/main">
  <c r="P124" i="2" l="1"/>
  <c r="B127" i="2" l="1"/>
  <c r="P107" i="2" l="1"/>
  <c r="P108" i="2"/>
  <c r="P109" i="2"/>
  <c r="P110" i="2"/>
  <c r="P111" i="2"/>
  <c r="P112" i="2"/>
  <c r="P113" i="2"/>
  <c r="P106" i="2"/>
  <c r="B75" i="2" l="1"/>
  <c r="L29" i="2"/>
  <c r="L55" i="2"/>
  <c r="L127" i="2"/>
  <c r="B29" i="2"/>
  <c r="L128" i="2" l="1"/>
  <c r="O126" i="2" l="1"/>
  <c r="N126" i="2"/>
  <c r="M126" i="2"/>
  <c r="P118" i="2"/>
  <c r="P119" i="2"/>
  <c r="P120" i="2"/>
  <c r="P121" i="2"/>
  <c r="P122" i="2"/>
  <c r="P123" i="2"/>
  <c r="P125" i="2"/>
  <c r="P117" i="2"/>
  <c r="P126" i="2" l="1"/>
  <c r="O116" i="2" l="1"/>
  <c r="N116" i="2"/>
  <c r="N127" i="2" s="1"/>
  <c r="M116" i="2"/>
  <c r="M127" i="2" s="1"/>
  <c r="O114" i="2"/>
  <c r="N114" i="2"/>
  <c r="M114" i="2"/>
  <c r="P115" i="2"/>
  <c r="P116" i="2" s="1"/>
  <c r="P114" i="2" l="1"/>
  <c r="P127" i="2" s="1"/>
  <c r="O127" i="2"/>
  <c r="O54" i="2"/>
  <c r="P45" i="2"/>
  <c r="P46" i="2"/>
  <c r="P47" i="2"/>
  <c r="P48" i="2"/>
  <c r="P49" i="2"/>
  <c r="P50" i="2"/>
  <c r="P51" i="2"/>
  <c r="P52" i="2"/>
  <c r="P53" i="2"/>
  <c r="P44" i="2"/>
  <c r="P43" i="2"/>
  <c r="N54" i="2"/>
  <c r="M54" i="2"/>
  <c r="B55" i="2"/>
  <c r="B128" i="2" s="1"/>
  <c r="P41" i="2"/>
  <c r="P40" i="2"/>
  <c r="P54" i="2" l="1"/>
  <c r="O74" i="2"/>
  <c r="N74" i="2"/>
  <c r="M74" i="2"/>
  <c r="P73" i="2"/>
  <c r="P74" i="2" s="1"/>
  <c r="P23" i="2" l="1"/>
  <c r="O27" i="2" l="1"/>
  <c r="O29" i="2" s="1"/>
  <c r="N27" i="2"/>
  <c r="P26" i="2"/>
  <c r="R26" i="2" s="1"/>
  <c r="P25" i="2"/>
  <c r="P105" i="2"/>
  <c r="P104" i="2"/>
  <c r="P27" i="2" l="1"/>
  <c r="O42" i="2"/>
  <c r="N42" i="2"/>
  <c r="M42" i="2"/>
  <c r="O65" i="2" l="1"/>
  <c r="N65" i="2"/>
  <c r="M65" i="2"/>
  <c r="O72" i="2"/>
  <c r="N72" i="2"/>
  <c r="M72" i="2"/>
  <c r="P71" i="2"/>
  <c r="P70" i="2"/>
  <c r="P69" i="2"/>
  <c r="P68" i="2"/>
  <c r="O75" i="2" l="1"/>
  <c r="N75" i="2"/>
  <c r="M75" i="2"/>
  <c r="P72" i="2"/>
  <c r="P64" i="2"/>
  <c r="P42" i="2" l="1"/>
  <c r="N9" i="2" l="1"/>
  <c r="N11" i="2"/>
  <c r="N24" i="2"/>
  <c r="N29" i="2" s="1"/>
  <c r="M11" i="2" l="1"/>
  <c r="M9" i="2"/>
  <c r="M24" i="2"/>
  <c r="M29" i="2" s="1"/>
  <c r="P36" i="2" l="1"/>
  <c r="P35" i="2"/>
  <c r="P37" i="2" s="1"/>
  <c r="P55" i="2" s="1"/>
  <c r="P65" i="2" l="1"/>
  <c r="P75" i="2" s="1"/>
  <c r="O37" i="2"/>
  <c r="O55" i="2" s="1"/>
  <c r="O128" i="2" s="1"/>
  <c r="N55" i="2"/>
  <c r="N128" i="2" s="1"/>
  <c r="M55" i="2"/>
  <c r="M128" i="2" s="1"/>
  <c r="P22" i="2" l="1"/>
  <c r="P21" i="2"/>
  <c r="P20" i="2"/>
  <c r="P19" i="2"/>
  <c r="P18" i="2"/>
  <c r="P17" i="2"/>
  <c r="P16" i="2"/>
  <c r="P15" i="2"/>
  <c r="P14" i="2"/>
  <c r="P13" i="2"/>
  <c r="P12" i="2"/>
  <c r="P24" i="2" s="1"/>
  <c r="P29" i="2" l="1"/>
  <c r="P128" i="2" s="1"/>
</calcChain>
</file>

<file path=xl/sharedStrings.xml><?xml version="1.0" encoding="utf-8"?>
<sst xmlns="http://schemas.openxmlformats.org/spreadsheetml/2006/main" count="1079" uniqueCount="285">
  <si>
    <r>
      <rPr>
        <b/>
        <sz val="11"/>
        <rFont val="Times New Roman"/>
        <family val="1"/>
        <charset val="204"/>
      </rPr>
      <t>1</t>
    </r>
  </si>
  <si>
    <r>
      <rPr>
        <b/>
        <sz val="11"/>
        <rFont val="Times New Roman"/>
        <family val="1"/>
        <charset val="204"/>
      </rPr>
      <t>2</t>
    </r>
  </si>
  <si>
    <r>
      <rPr>
        <b/>
        <sz val="11"/>
        <rFont val="Times New Roman"/>
        <family val="1"/>
        <charset val="204"/>
      </rPr>
      <t>3</t>
    </r>
  </si>
  <si>
    <r>
      <rPr>
        <b/>
        <sz val="11"/>
        <rFont val="Times New Roman"/>
        <family val="1"/>
        <charset val="204"/>
      </rPr>
      <t>4</t>
    </r>
  </si>
  <si>
    <r>
      <rPr>
        <b/>
        <sz val="11"/>
        <rFont val="Times New Roman"/>
        <family val="1"/>
        <charset val="204"/>
      </rPr>
      <t>5</t>
    </r>
  </si>
  <si>
    <r>
      <rPr>
        <b/>
        <sz val="11"/>
        <rFont val="Times New Roman"/>
        <family val="1"/>
        <charset val="204"/>
      </rPr>
      <t>6</t>
    </r>
  </si>
  <si>
    <r>
      <rPr>
        <b/>
        <sz val="11"/>
        <rFont val="Times New Roman"/>
        <family val="1"/>
        <charset val="204"/>
      </rPr>
      <t>7</t>
    </r>
  </si>
  <si>
    <r>
      <rPr>
        <b/>
        <sz val="11"/>
        <rFont val="Times New Roman"/>
        <family val="1"/>
        <charset val="204"/>
      </rPr>
      <t>8</t>
    </r>
  </si>
  <si>
    <r>
      <rPr>
        <b/>
        <sz val="11"/>
        <rFont val="Times New Roman"/>
        <family val="1"/>
        <charset val="204"/>
      </rPr>
      <t>9</t>
    </r>
  </si>
  <si>
    <r>
      <rPr>
        <b/>
        <sz val="11"/>
        <rFont val="Times New Roman"/>
        <family val="1"/>
        <charset val="204"/>
      </rPr>
      <t>10</t>
    </r>
  </si>
  <si>
    <r>
      <rPr>
        <b/>
        <sz val="11"/>
        <rFont val="Times New Roman"/>
        <family val="1"/>
        <charset val="204"/>
      </rPr>
      <t>11</t>
    </r>
  </si>
  <si>
    <r>
      <rPr>
        <b/>
        <sz val="11"/>
        <rFont val="Times New Roman"/>
        <family val="1"/>
        <charset val="204"/>
      </rPr>
      <t>12</t>
    </r>
  </si>
  <si>
    <r>
      <rPr>
        <b/>
        <sz val="11"/>
        <rFont val="Times New Roman"/>
        <family val="1"/>
        <charset val="204"/>
      </rPr>
      <t>13</t>
    </r>
  </si>
  <si>
    <r>
      <rPr>
        <b/>
        <sz val="11"/>
        <rFont val="Times New Roman"/>
        <family val="1"/>
        <charset val="204"/>
      </rPr>
      <t>14</t>
    </r>
  </si>
  <si>
    <r>
      <rPr>
        <b/>
        <sz val="11"/>
        <rFont val="Times New Roman"/>
        <family val="1"/>
        <charset val="204"/>
      </rPr>
      <t>15</t>
    </r>
  </si>
  <si>
    <r>
      <rPr>
        <sz val="11"/>
        <rFont val="Times New Roman"/>
        <family val="1"/>
        <charset val="204"/>
      </rPr>
      <t>1</t>
    </r>
  </si>
  <si>
    <t/>
  </si>
  <si>
    <r>
      <rPr>
        <sz val="11"/>
        <rFont val="Times New Roman"/>
        <family val="1"/>
        <charset val="204"/>
      </rPr>
      <t>8 462,64</t>
    </r>
  </si>
  <si>
    <r>
      <rPr>
        <sz val="11"/>
        <rFont val="Times New Roman"/>
        <family val="1"/>
        <charset val="204"/>
      </rPr>
      <t>25 021,77</t>
    </r>
  </si>
  <si>
    <r>
      <rPr>
        <sz val="11"/>
        <rFont val="Times New Roman"/>
        <family val="1"/>
        <charset val="204"/>
      </rPr>
      <t>2</t>
    </r>
  </si>
  <si>
    <r>
      <rPr>
        <sz val="11"/>
        <rFont val="Times New Roman"/>
        <family val="1"/>
        <charset val="204"/>
      </rPr>
      <t>3 810,78</t>
    </r>
  </si>
  <si>
    <r>
      <rPr>
        <sz val="11"/>
        <rFont val="Times New Roman"/>
        <family val="1"/>
        <charset val="204"/>
      </rPr>
      <t>3</t>
    </r>
  </si>
  <si>
    <r>
      <rPr>
        <sz val="11"/>
        <rFont val="Times New Roman"/>
        <family val="1"/>
        <charset val="204"/>
      </rPr>
      <t>4</t>
    </r>
  </si>
  <si>
    <r>
      <rPr>
        <sz val="11"/>
        <rFont val="Times New Roman"/>
        <family val="1"/>
        <charset val="204"/>
      </rPr>
      <t>6</t>
    </r>
  </si>
  <si>
    <r>
      <rPr>
        <sz val="11"/>
        <rFont val="Times New Roman"/>
        <family val="1"/>
        <charset val="204"/>
      </rPr>
      <t>174,60</t>
    </r>
  </si>
  <si>
    <r>
      <rPr>
        <sz val="11"/>
        <rFont val="Times New Roman"/>
        <family val="1"/>
        <charset val="204"/>
      </rPr>
      <t>183,90</t>
    </r>
  </si>
  <si>
    <r>
      <rPr>
        <sz val="11"/>
        <rFont val="Times New Roman"/>
        <family val="1"/>
        <charset val="204"/>
      </rPr>
      <t>140,72</t>
    </r>
  </si>
  <si>
    <r>
      <rPr>
        <sz val="11"/>
        <rFont val="Times New Roman"/>
        <family val="1"/>
        <charset val="204"/>
      </rPr>
      <t>499,22</t>
    </r>
  </si>
  <si>
    <r>
      <rPr>
        <b/>
        <sz val="11"/>
        <rFont val="Times New Roman"/>
        <family val="1"/>
        <charset val="204"/>
      </rPr>
      <t>174,60</t>
    </r>
  </si>
  <si>
    <r>
      <rPr>
        <sz val="11"/>
        <rFont val="Times New Roman"/>
        <family val="1"/>
        <charset val="204"/>
      </rPr>
      <t>7</t>
    </r>
  </si>
  <si>
    <r>
      <rPr>
        <sz val="11"/>
        <rFont val="Times New Roman"/>
        <family val="1"/>
        <charset val="204"/>
      </rPr>
      <t>8</t>
    </r>
  </si>
  <si>
    <r>
      <rPr>
        <sz val="11"/>
        <rFont val="Times New Roman"/>
        <family val="1"/>
        <charset val="204"/>
      </rPr>
      <t>3 067,39</t>
    </r>
  </si>
  <si>
    <r>
      <rPr>
        <sz val="11"/>
        <rFont val="Times New Roman"/>
        <family val="1"/>
        <charset val="204"/>
      </rPr>
      <t>1 534,71</t>
    </r>
  </si>
  <si>
    <r>
      <rPr>
        <sz val="11"/>
        <rFont val="Times New Roman"/>
        <family val="1"/>
        <charset val="204"/>
      </rPr>
      <t>854,34</t>
    </r>
  </si>
  <si>
    <r>
      <rPr>
        <sz val="11"/>
        <rFont val="Times New Roman"/>
        <family val="1"/>
        <charset val="204"/>
      </rPr>
      <t>5 456,44</t>
    </r>
  </si>
  <si>
    <r>
      <rPr>
        <b/>
        <sz val="11"/>
        <rFont val="Times New Roman"/>
        <family val="1"/>
        <charset val="204"/>
      </rPr>
      <t>3 067,39</t>
    </r>
  </si>
  <si>
    <r>
      <rPr>
        <sz val="11"/>
        <rFont val="Times New Roman"/>
        <family val="1"/>
        <charset val="204"/>
      </rPr>
      <t>15 755,14</t>
    </r>
  </si>
  <si>
    <r>
      <rPr>
        <sz val="11"/>
        <rFont val="Times New Roman"/>
        <family val="1"/>
        <charset val="204"/>
      </rPr>
      <t>8 861,20</t>
    </r>
  </si>
  <si>
    <r>
      <rPr>
        <sz val="11"/>
        <rFont val="Times New Roman"/>
        <family val="1"/>
        <charset val="204"/>
      </rPr>
      <t>6 986,27</t>
    </r>
  </si>
  <si>
    <r>
      <rPr>
        <sz val="11"/>
        <rFont val="Times New Roman"/>
        <family val="1"/>
        <charset val="204"/>
      </rPr>
      <t>559,48</t>
    </r>
  </si>
  <si>
    <r>
      <rPr>
        <sz val="11"/>
        <rFont val="Times New Roman"/>
        <family val="1"/>
        <charset val="204"/>
      </rPr>
      <t>308,46</t>
    </r>
  </si>
  <si>
    <r>
      <rPr>
        <sz val="11"/>
        <rFont val="Times New Roman"/>
        <family val="1"/>
        <charset val="204"/>
      </rPr>
      <t>1 117,42</t>
    </r>
  </si>
  <si>
    <r>
      <rPr>
        <sz val="11"/>
        <rFont val="Times New Roman"/>
        <family val="1"/>
        <charset val="204"/>
      </rPr>
      <t>431,78</t>
    </r>
  </si>
  <si>
    <r>
      <rPr>
        <sz val="11"/>
        <rFont val="Times New Roman"/>
        <family val="1"/>
        <charset val="204"/>
      </rPr>
      <t>938,67</t>
    </r>
  </si>
  <si>
    <r>
      <rPr>
        <sz val="11"/>
        <rFont val="Times New Roman"/>
        <family val="1"/>
        <charset val="204"/>
      </rPr>
      <t>369,13</t>
    </r>
  </si>
  <si>
    <r>
      <rPr>
        <sz val="11"/>
        <rFont val="Times New Roman"/>
        <family val="1"/>
        <charset val="204"/>
      </rPr>
      <t>1 739,59</t>
    </r>
  </si>
  <si>
    <r>
      <rPr>
        <sz val="11"/>
        <rFont val="Times New Roman"/>
        <family val="1"/>
        <charset val="204"/>
      </rPr>
      <t>607,00</t>
    </r>
  </si>
  <si>
    <r>
      <rPr>
        <sz val="11"/>
        <rFont val="Times New Roman"/>
        <family val="1"/>
        <charset val="204"/>
      </rPr>
      <t>269,84</t>
    </r>
  </si>
  <si>
    <r>
      <rPr>
        <sz val="11"/>
        <rFont val="Times New Roman"/>
        <family val="1"/>
        <charset val="204"/>
      </rPr>
      <t>923,17</t>
    </r>
  </si>
  <si>
    <r>
      <rPr>
        <sz val="11"/>
        <rFont val="Times New Roman"/>
        <family val="1"/>
        <charset val="204"/>
      </rPr>
      <t>1 800,00</t>
    </r>
  </si>
  <si>
    <r>
      <rPr>
        <sz val="11"/>
        <rFont val="Times New Roman"/>
        <family val="1"/>
        <charset val="204"/>
      </rPr>
      <t>273,64</t>
    </r>
  </si>
  <si>
    <r>
      <rPr>
        <sz val="11"/>
        <rFont val="Times New Roman"/>
        <family val="1"/>
        <charset val="204"/>
      </rPr>
      <t>303,38</t>
    </r>
  </si>
  <si>
    <r>
      <rPr>
        <sz val="11"/>
        <rFont val="Times New Roman"/>
        <family val="1"/>
        <charset val="204"/>
      </rPr>
      <t>224,24</t>
    </r>
  </si>
  <si>
    <r>
      <rPr>
        <sz val="11"/>
        <rFont val="Times New Roman"/>
        <family val="1"/>
        <charset val="204"/>
      </rPr>
      <t>801,25</t>
    </r>
  </si>
  <si>
    <r>
      <rPr>
        <sz val="11"/>
        <rFont val="Times New Roman"/>
        <family val="1"/>
        <charset val="204"/>
      </rPr>
      <t>1 012,95</t>
    </r>
  </si>
  <si>
    <r>
      <rPr>
        <sz val="11"/>
        <rFont val="Times New Roman"/>
        <family val="1"/>
        <charset val="204"/>
      </rPr>
      <t>1 020,10</t>
    </r>
  </si>
  <si>
    <r>
      <rPr>
        <sz val="11"/>
        <rFont val="Times New Roman"/>
        <family val="1"/>
        <charset val="204"/>
      </rPr>
      <t>807,96</t>
    </r>
  </si>
  <si>
    <r>
      <rPr>
        <sz val="11"/>
        <rFont val="Times New Roman"/>
        <family val="1"/>
        <charset val="204"/>
      </rPr>
      <t>2 841,00</t>
    </r>
  </si>
  <si>
    <r>
      <rPr>
        <sz val="11"/>
        <rFont val="Times New Roman"/>
        <family val="1"/>
        <charset val="204"/>
      </rPr>
      <t>319,88</t>
    </r>
  </si>
  <si>
    <r>
      <rPr>
        <sz val="11"/>
        <rFont val="Times New Roman"/>
        <family val="1"/>
        <charset val="204"/>
      </rPr>
      <t>321,97</t>
    </r>
  </si>
  <si>
    <r>
      <rPr>
        <sz val="11"/>
        <rFont val="Times New Roman"/>
        <family val="1"/>
        <charset val="204"/>
      </rPr>
      <t>246,47</t>
    </r>
  </si>
  <si>
    <r>
      <rPr>
        <sz val="11"/>
        <rFont val="Times New Roman"/>
        <family val="1"/>
        <charset val="204"/>
      </rPr>
      <t>888,32</t>
    </r>
  </si>
  <si>
    <r>
      <rPr>
        <sz val="11"/>
        <rFont val="Times New Roman"/>
        <family val="1"/>
        <charset val="204"/>
      </rPr>
      <t>237,52</t>
    </r>
  </si>
  <si>
    <r>
      <rPr>
        <sz val="11"/>
        <rFont val="Times New Roman"/>
        <family val="1"/>
        <charset val="204"/>
      </rPr>
      <t>190,12</t>
    </r>
  </si>
  <si>
    <r>
      <rPr>
        <sz val="11"/>
        <rFont val="Times New Roman"/>
        <family val="1"/>
        <charset val="204"/>
      </rPr>
      <t>152,42</t>
    </r>
  </si>
  <si>
    <r>
      <rPr>
        <sz val="11"/>
        <rFont val="Times New Roman"/>
        <family val="1"/>
        <charset val="204"/>
      </rPr>
      <t>580,06</t>
    </r>
  </si>
  <si>
    <r>
      <rPr>
        <sz val="11"/>
        <rFont val="Times New Roman"/>
        <family val="1"/>
        <charset val="204"/>
      </rPr>
      <t>103,17</t>
    </r>
  </si>
  <si>
    <r>
      <rPr>
        <sz val="11"/>
        <rFont val="Times New Roman"/>
        <family val="1"/>
        <charset val="204"/>
      </rPr>
      <t>171,67</t>
    </r>
  </si>
  <si>
    <r>
      <rPr>
        <sz val="11"/>
        <rFont val="Times New Roman"/>
        <family val="1"/>
        <charset val="204"/>
      </rPr>
      <t>92,22</t>
    </r>
  </si>
  <si>
    <r>
      <rPr>
        <sz val="11"/>
        <rFont val="Times New Roman"/>
        <family val="1"/>
        <charset val="204"/>
      </rPr>
      <t>367,06</t>
    </r>
  </si>
  <si>
    <r>
      <rPr>
        <sz val="11"/>
        <rFont val="Times New Roman"/>
        <family val="1"/>
        <charset val="204"/>
      </rPr>
      <t>1 999,27</t>
    </r>
  </si>
  <si>
    <r>
      <rPr>
        <sz val="11"/>
        <rFont val="Times New Roman"/>
        <family val="1"/>
        <charset val="204"/>
      </rPr>
      <t>117,73</t>
    </r>
  </si>
  <si>
    <r>
      <rPr>
        <sz val="11"/>
        <rFont val="Times New Roman"/>
        <family val="1"/>
        <charset val="204"/>
      </rPr>
      <t>156,65</t>
    </r>
  </si>
  <si>
    <r>
      <rPr>
        <sz val="11"/>
        <rFont val="Times New Roman"/>
        <family val="1"/>
        <charset val="204"/>
      </rPr>
      <t>2 273,64</t>
    </r>
  </si>
  <si>
    <r>
      <rPr>
        <sz val="11"/>
        <rFont val="Times New Roman"/>
        <family val="1"/>
        <charset val="204"/>
      </rPr>
      <t>536,60</t>
    </r>
  </si>
  <si>
    <r>
      <rPr>
        <sz val="11"/>
        <rFont val="Times New Roman"/>
        <family val="1"/>
        <charset val="204"/>
      </rPr>
      <t>308,08</t>
    </r>
  </si>
  <si>
    <r>
      <rPr>
        <sz val="11"/>
        <rFont val="Times New Roman"/>
        <family val="1"/>
        <charset val="204"/>
      </rPr>
      <t>254,73</t>
    </r>
  </si>
  <si>
    <r>
      <rPr>
        <sz val="11"/>
        <rFont val="Times New Roman"/>
        <family val="1"/>
        <charset val="204"/>
      </rPr>
      <t>1 099,41</t>
    </r>
  </si>
  <si>
    <r>
      <rPr>
        <sz val="11"/>
        <rFont val="Times New Roman"/>
        <family val="1"/>
        <charset val="204"/>
      </rPr>
      <t>301,14</t>
    </r>
  </si>
  <si>
    <r>
      <rPr>
        <sz val="11"/>
        <rFont val="Times New Roman"/>
        <family val="1"/>
        <charset val="204"/>
      </rPr>
      <t>289,94</t>
    </r>
  </si>
  <si>
    <r>
      <rPr>
        <sz val="11"/>
        <rFont val="Times New Roman"/>
        <family val="1"/>
        <charset val="204"/>
      </rPr>
      <t>151,03</t>
    </r>
  </si>
  <si>
    <r>
      <rPr>
        <sz val="11"/>
        <rFont val="Times New Roman"/>
        <family val="1"/>
        <charset val="204"/>
      </rPr>
      <t>742,11</t>
    </r>
  </si>
  <si>
    <r>
      <rPr>
        <sz val="11"/>
        <rFont val="Times New Roman"/>
        <family val="1"/>
        <charset val="204"/>
      </rPr>
      <t>93,11</t>
    </r>
  </si>
  <si>
    <r>
      <rPr>
        <sz val="11"/>
        <rFont val="Times New Roman"/>
        <family val="1"/>
        <charset val="204"/>
      </rPr>
      <t>128,56</t>
    </r>
  </si>
  <si>
    <r>
      <rPr>
        <sz val="11"/>
        <rFont val="Times New Roman"/>
        <family val="1"/>
        <charset val="204"/>
      </rPr>
      <t>89,54</t>
    </r>
  </si>
  <si>
    <r>
      <rPr>
        <sz val="11"/>
        <rFont val="Times New Roman"/>
        <family val="1"/>
        <charset val="204"/>
      </rPr>
      <t>311,21</t>
    </r>
  </si>
  <si>
    <r>
      <rPr>
        <sz val="11"/>
        <rFont val="Times New Roman"/>
        <family val="1"/>
        <charset val="204"/>
      </rPr>
      <t>64,71</t>
    </r>
  </si>
  <si>
    <r>
      <rPr>
        <sz val="11"/>
        <rFont val="Times New Roman"/>
        <family val="1"/>
        <charset val="204"/>
      </rPr>
      <t>65,71</t>
    </r>
  </si>
  <si>
    <r>
      <rPr>
        <sz val="11"/>
        <rFont val="Times New Roman"/>
        <family val="1"/>
        <charset val="204"/>
      </rPr>
      <t>60,46</t>
    </r>
  </si>
  <si>
    <r>
      <rPr>
        <sz val="11"/>
        <rFont val="Times New Roman"/>
        <family val="1"/>
        <charset val="204"/>
      </rPr>
      <t>190,88</t>
    </r>
  </si>
  <si>
    <r>
      <rPr>
        <sz val="11"/>
        <rFont val="Times New Roman"/>
        <family val="1"/>
        <charset val="204"/>
      </rPr>
      <t>431,95</t>
    </r>
  </si>
  <si>
    <r>
      <rPr>
        <sz val="11"/>
        <rFont val="Times New Roman"/>
        <family val="1"/>
        <charset val="204"/>
      </rPr>
      <t>385,16</t>
    </r>
  </si>
  <si>
    <r>
      <rPr>
        <sz val="11"/>
        <rFont val="Times New Roman"/>
        <family val="1"/>
        <charset val="204"/>
      </rPr>
      <t>299,56</t>
    </r>
  </si>
  <si>
    <r>
      <rPr>
        <sz val="11"/>
        <rFont val="Times New Roman"/>
        <family val="1"/>
        <charset val="204"/>
      </rPr>
      <t>1 116,67</t>
    </r>
  </si>
  <si>
    <r>
      <rPr>
        <sz val="11"/>
        <rFont val="Times New Roman"/>
        <family val="1"/>
        <charset val="204"/>
      </rPr>
      <t>774,43</t>
    </r>
  </si>
  <si>
    <r>
      <rPr>
        <sz val="11"/>
        <rFont val="Times New Roman"/>
        <family val="1"/>
        <charset val="204"/>
      </rPr>
      <t>2 254,51</t>
    </r>
  </si>
  <si>
    <r>
      <rPr>
        <sz val="11"/>
        <rFont val="Times New Roman"/>
        <family val="1"/>
        <charset val="204"/>
      </rPr>
      <t>3 028,94</t>
    </r>
  </si>
  <si>
    <r>
      <rPr>
        <sz val="11"/>
        <rFont val="Times New Roman"/>
        <family val="1"/>
        <charset val="204"/>
      </rPr>
      <t>528,91</t>
    </r>
  </si>
  <si>
    <r>
      <rPr>
        <sz val="11"/>
        <rFont val="Times New Roman"/>
        <family val="1"/>
        <charset val="204"/>
      </rPr>
      <t>147,75</t>
    </r>
  </si>
  <si>
    <r>
      <rPr>
        <sz val="11"/>
        <rFont val="Times New Roman"/>
        <family val="1"/>
        <charset val="204"/>
      </rPr>
      <t>285,02</t>
    </r>
  </si>
  <si>
    <r>
      <rPr>
        <sz val="11"/>
        <rFont val="Times New Roman"/>
        <family val="1"/>
        <charset val="204"/>
      </rPr>
      <t>432,76</t>
    </r>
  </si>
  <si>
    <r>
      <rPr>
        <sz val="11"/>
        <rFont val="Times New Roman"/>
        <family val="1"/>
        <charset val="204"/>
      </rPr>
      <t>268,77</t>
    </r>
  </si>
  <si>
    <r>
      <rPr>
        <sz val="11"/>
        <rFont val="Times New Roman"/>
        <family val="1"/>
        <charset val="204"/>
      </rPr>
      <t>1 535,11</t>
    </r>
  </si>
  <si>
    <r>
      <rPr>
        <sz val="11"/>
        <rFont val="Times New Roman"/>
        <family val="1"/>
        <charset val="204"/>
      </rPr>
      <t>1 803,88</t>
    </r>
  </si>
  <si>
    <r>
      <rPr>
        <sz val="11"/>
        <rFont val="Times New Roman"/>
        <family val="1"/>
        <charset val="204"/>
      </rPr>
      <t>396,86</t>
    </r>
  </si>
  <si>
    <r>
      <rPr>
        <sz val="11"/>
        <rFont val="Times New Roman"/>
        <family val="1"/>
        <charset val="204"/>
      </rPr>
      <t>65,59</t>
    </r>
  </si>
  <si>
    <r>
      <rPr>
        <sz val="11"/>
        <rFont val="Times New Roman"/>
        <family val="1"/>
        <charset val="204"/>
      </rPr>
      <t>0,50</t>
    </r>
  </si>
  <si>
    <r>
      <rPr>
        <sz val="11"/>
        <rFont val="Times New Roman"/>
        <family val="1"/>
        <charset val="204"/>
      </rPr>
      <t>7,54</t>
    </r>
  </si>
  <si>
    <r>
      <rPr>
        <sz val="11"/>
        <rFont val="Times New Roman"/>
        <family val="1"/>
        <charset val="204"/>
      </rPr>
      <t>77,58</t>
    </r>
  </si>
  <si>
    <r>
      <rPr>
        <sz val="11"/>
        <rFont val="Times New Roman"/>
        <family val="1"/>
        <charset val="204"/>
      </rPr>
      <t>85,62</t>
    </r>
  </si>
  <si>
    <r>
      <rPr>
        <b/>
        <sz val="11"/>
        <rFont val="Times New Roman"/>
        <family val="1"/>
        <charset val="204"/>
      </rPr>
      <t>ЖИЫНЫ</t>
    </r>
  </si>
  <si>
    <r>
      <rPr>
        <b/>
        <sz val="11"/>
        <rFont val="Times New Roman"/>
        <family val="1"/>
        <charset val="204"/>
      </rPr>
      <t>ТК мүшесі бойынша барлығы</t>
    </r>
  </si>
  <si>
    <r>
      <rPr>
        <b/>
        <sz val="11"/>
        <rFont val="Times New Roman"/>
        <family val="1"/>
        <charset val="204"/>
      </rPr>
      <t>Аудиторлық іс-шараның барлығы</t>
    </r>
  </si>
  <si>
    <r>
      <rPr>
        <sz val="11"/>
        <rFont val="Times New Roman"/>
        <family val="1"/>
        <charset val="204"/>
      </rPr>
      <t xml:space="preserve">сарапшы - 1 қызметкер;
</t>
    </r>
  </si>
  <si>
    <r>
      <rPr>
        <sz val="11"/>
        <rFont val="Times New Roman"/>
        <family val="1"/>
        <charset val="204"/>
      </rPr>
      <t>2019 жылғы 4-тоқсан - 2020 жылғы 1-тоқсан</t>
    </r>
  </si>
  <si>
    <r>
      <rPr>
        <sz val="11"/>
        <rFont val="Times New Roman"/>
        <family val="1"/>
        <charset val="204"/>
      </rPr>
      <t>2019 жылғы 4-тоқсан</t>
    </r>
  </si>
  <si>
    <r>
      <rPr>
        <sz val="11"/>
        <rFont val="Times New Roman"/>
        <family val="1"/>
        <charset val="204"/>
      </rPr>
      <t>Сыртқы мемлекеттік аудит</t>
    </r>
  </si>
  <si>
    <r>
      <rPr>
        <sz val="11"/>
        <rFont val="Times New Roman"/>
        <family val="1"/>
        <charset val="204"/>
      </rPr>
      <t>Тиімділік аудиті</t>
    </r>
  </si>
  <si>
    <r>
      <rPr>
        <sz val="11"/>
        <rFont val="Times New Roman"/>
        <family val="1"/>
        <charset val="204"/>
      </rPr>
      <t>2019 жылғы 3 - 4-тоқсан</t>
    </r>
  </si>
  <si>
    <r>
      <rPr>
        <sz val="11"/>
        <rFont val="Times New Roman"/>
        <family val="1"/>
        <charset val="204"/>
      </rPr>
      <t>2019 жылғы 3-тоқсан</t>
    </r>
  </si>
  <si>
    <r>
      <rPr>
        <sz val="11"/>
        <rFont val="Times New Roman"/>
        <family val="1"/>
        <charset val="204"/>
      </rPr>
      <t>Сәйкестік аудиті</t>
    </r>
  </si>
  <si>
    <r>
      <rPr>
        <sz val="11"/>
        <rFont val="Times New Roman"/>
        <family val="1"/>
        <charset val="204"/>
      </rPr>
      <t>2019 жылғы 2 - 3-тоқсан</t>
    </r>
  </si>
  <si>
    <r>
      <rPr>
        <sz val="11"/>
        <rFont val="Times New Roman"/>
        <family val="1"/>
        <charset val="204"/>
      </rPr>
      <t>2019 жылғы 2-тоқсан</t>
    </r>
  </si>
  <si>
    <t>6. Байқоңыр" ауданы әкімінің аппараты "мемлекеттік мекемесі</t>
  </si>
  <si>
    <r>
      <rPr>
        <sz val="11"/>
        <rFont val="Times New Roman"/>
        <family val="1"/>
        <charset val="204"/>
      </rPr>
      <t>2019 жылғы 1-тоқсан</t>
    </r>
  </si>
  <si>
    <t>Жергілікті атқарушы орган резерві қаражатының пайдаланылуына, бюджеттік бағдарламалар әкімшілерінің дебиторлық және кредиторлық берешегінің пайда болуының анықтығы мен негізділігіне, сондай-ақ жергілікті атқарушы органдардың борышының басқарылуына мемлекеттік аудит жүргізу</t>
  </si>
  <si>
    <r>
      <rPr>
        <sz val="11"/>
        <rFont val="Times New Roman"/>
        <family val="1"/>
        <charset val="204"/>
      </rPr>
      <t>Сәйкестік аудиті, Сараптамалық-талдамалық іс-шарасы</t>
    </r>
  </si>
  <si>
    <r>
      <rPr>
        <sz val="11"/>
        <rFont val="Times New Roman"/>
        <family val="1"/>
        <charset val="204"/>
      </rPr>
      <t>2018 жылғы 4-тоқсан - 2019 жылғы 1-тоқсан</t>
    </r>
  </si>
  <si>
    <r>
      <rPr>
        <sz val="11"/>
        <rFont val="Times New Roman"/>
        <family val="1"/>
        <charset val="204"/>
      </rPr>
      <t>2018 жылғы 4-тоқсан</t>
    </r>
  </si>
  <si>
    <r>
      <rPr>
        <b/>
        <sz val="11"/>
        <rFont val="Times New Roman"/>
        <family val="1"/>
        <charset val="204"/>
      </rPr>
      <t>Тексеру комиссиясының мүшесі - Токбергенов А.А.</t>
    </r>
  </si>
  <si>
    <t>1. Astana "әлеуметтік-кәсіпкерлік корпорациясы" ұлттық компаниясы " акционерлік қоғамы""</t>
  </si>
  <si>
    <t>4. "Сарыарқа" ауданы әкімінің аппараты "мемлекеттік мекемес</t>
  </si>
  <si>
    <t>3. "Есіл" ауданы әкімінің аппараты" мемлекеттік мекемесі</t>
  </si>
  <si>
    <t>2. "Байқоңыр" ауданы әкімінің аппараты "мемлекеттік мекемесі</t>
  </si>
  <si>
    <t>1.  "Алматы" ауданы әкімінің аппараты " мемлекеттік мекемесі</t>
  </si>
  <si>
    <t>4. Сарыарқа ауданы бойынша мемлекеттік кірістер басқармасы" мемлекеттік мекемесі</t>
  </si>
  <si>
    <t>3. "Есіл ауданы бойынша Мемлекеттік кірістер басқармасы" мемлекеттік мекемесі</t>
  </si>
  <si>
    <t>2. Алматы ауданы бойынша мемлекеттік кірістер басқармасы" мемлекеттік мекемесі</t>
  </si>
  <si>
    <r>
      <rPr>
        <sz val="11"/>
        <rFont val="Times New Roman"/>
        <family val="1"/>
        <charset val="204"/>
      </rPr>
      <t>Сәйкестік аудиті, Тиімділік аудиті</t>
    </r>
  </si>
  <si>
    <r>
      <rPr>
        <sz val="11"/>
        <rFont val="Times New Roman"/>
        <family val="1"/>
        <charset val="204"/>
      </rPr>
      <t xml:space="preserve">"Астана Innovations" АҚ-да мемлекет және квазимемлекеттік сектор активтерін басқару тиімділігіне мемлекеттік аудит жұргізу </t>
    </r>
  </si>
  <si>
    <r>
      <rPr>
        <sz val="11"/>
        <rFont val="Times New Roman"/>
        <family val="1"/>
        <charset val="204"/>
      </rPr>
      <t>1. "Астана Innovations" акционерлік қоғамы</t>
    </r>
  </si>
  <si>
    <r>
      <rPr>
        <b/>
        <sz val="11"/>
        <rFont val="Times New Roman"/>
        <family val="1"/>
        <charset val="204"/>
      </rPr>
      <t>Тексеру комиссиясының мүшесі - Молдашев А.Т.</t>
    </r>
  </si>
  <si>
    <t>Тұрғын үй құрылысы бойынша көзделген тетіктер шеңберінде квазимемлекеттік сектор активтерін пайдалану тиімділігіне аудит жүргізу</t>
  </si>
  <si>
    <r>
      <rPr>
        <sz val="11"/>
        <rFont val="Times New Roman"/>
        <family val="1"/>
        <charset val="204"/>
      </rPr>
      <t>2019 жылғы 1 - 2-тоқсан</t>
    </r>
  </si>
  <si>
    <r>
      <rPr>
        <b/>
        <sz val="11"/>
        <rFont val="Times New Roman"/>
        <family val="1"/>
        <charset val="204"/>
      </rPr>
      <t>Тексеру комиссиясының мүшесі - Лебо Е.В.</t>
    </r>
  </si>
  <si>
    <t>Аудиторлық іс-шараның барлығы</t>
  </si>
  <si>
    <r>
      <rPr>
        <b/>
        <sz val="11"/>
        <rFont val="Times New Roman"/>
        <family val="1"/>
        <charset val="204"/>
      </rPr>
      <t>Барлығы</t>
    </r>
  </si>
  <si>
    <r>
      <rPr>
        <b/>
        <sz val="11"/>
        <rFont val="Times New Roman"/>
        <family val="1"/>
        <charset val="204"/>
      </rPr>
      <t>2019 жыл</t>
    </r>
  </si>
  <si>
    <r>
      <rPr>
        <b/>
        <sz val="11"/>
        <rFont val="Times New Roman"/>
        <family val="1"/>
        <charset val="204"/>
      </rPr>
      <t>2018 жыл</t>
    </r>
  </si>
  <si>
    <r>
      <rPr>
        <b/>
        <sz val="11"/>
        <rFont val="Times New Roman"/>
        <family val="1"/>
        <charset val="204"/>
      </rPr>
      <t>2017 жыл</t>
    </r>
  </si>
  <si>
    <r>
      <rPr>
        <b/>
        <sz val="11"/>
        <rFont val="Times New Roman"/>
        <family val="1"/>
        <charset val="204"/>
      </rPr>
      <t>2016 жыл</t>
    </r>
  </si>
  <si>
    <r>
      <rPr>
        <b/>
        <sz val="11"/>
        <rFont val="Times New Roman"/>
        <family val="1"/>
        <charset val="204"/>
      </rPr>
      <t>2015 жыл
және алдында</t>
    </r>
  </si>
  <si>
    <r>
      <rPr>
        <b/>
        <sz val="11"/>
        <rFont val="Times New Roman"/>
        <family val="1"/>
        <charset val="204"/>
      </rPr>
      <t>қорытынды</t>
    </r>
  </si>
  <si>
    <r>
      <rPr>
        <b/>
        <sz val="11"/>
        <rFont val="Times New Roman"/>
        <family val="1"/>
        <charset val="204"/>
      </rPr>
      <t>негізгі</t>
    </r>
  </si>
  <si>
    <r>
      <rPr>
        <b/>
        <sz val="11"/>
        <rFont val="Times New Roman"/>
        <family val="1"/>
        <charset val="204"/>
      </rPr>
      <t>дайындық</t>
    </r>
  </si>
  <si>
    <r>
      <rPr>
        <b/>
        <sz val="11"/>
        <rFont val="Times New Roman"/>
        <family val="1"/>
        <charset val="204"/>
      </rPr>
      <t>Мемлекеттік аудитпен қамтылатын бюджет қаражатының және активтердің жоспарланған сомалары бойынша болжам, жылдар бөлінісінде (млн. теңге)
(өзгерістер болған жағдайда түзетуге жатпайды)</t>
    </r>
  </si>
  <si>
    <r>
      <rPr>
        <b/>
        <sz val="11"/>
        <rFont val="Times New Roman"/>
        <family val="1"/>
        <charset val="204"/>
      </rPr>
      <t>Аудиторлық іс-шара бойынша мерзімдер
(тоқсандарға бөліне отырып көрсетіледі)</t>
    </r>
  </si>
  <si>
    <r>
      <rPr>
        <b/>
        <sz val="11"/>
        <rFont val="Times New Roman"/>
        <family val="1"/>
        <charset val="204"/>
      </rPr>
      <t>Аудиторлық іс-шараның қысқаша атауы</t>
    </r>
  </si>
  <si>
    <r>
      <rPr>
        <b/>
        <sz val="11"/>
        <rFont val="Times New Roman"/>
        <family val="1"/>
        <charset val="204"/>
      </rPr>
      <t>Тексерудің түрі</t>
    </r>
  </si>
  <si>
    <r>
      <rPr>
        <b/>
        <sz val="11"/>
        <rFont val="Times New Roman"/>
        <family val="1"/>
        <charset val="204"/>
      </rPr>
      <t>Мемлекеттік аудиттің типі</t>
    </r>
  </si>
  <si>
    <r>
      <rPr>
        <b/>
        <sz val="11"/>
        <rFont val="Times New Roman"/>
        <family val="1"/>
        <charset val="204"/>
      </rPr>
      <t>Мемлекеттік аудит объектісі (лері)</t>
    </r>
  </si>
  <si>
    <r>
      <rPr>
        <b/>
        <sz val="11"/>
        <rFont val="Times New Roman"/>
        <family val="1"/>
        <charset val="204"/>
      </rPr>
      <t>Р/с №</t>
    </r>
  </si>
  <si>
    <r>
      <rPr>
        <b/>
        <sz val="12"/>
        <rFont val="Times New Roman"/>
        <family val="1"/>
        <charset val="204"/>
      </rPr>
      <t>Мемлекеттік аудит объектілерінің 2019 жылға арналған тізбесі</t>
    </r>
  </si>
  <si>
    <t>Салықтық әкімшілендіру тиімділігіне, жергілікті бюджетке түсетін салықтар мен басқа да төлемдердің толықтығы мен уақтылылығына мемлекеттік аудит жүргізу</t>
  </si>
  <si>
    <t>Тиімділік аудиті</t>
  </si>
  <si>
    <t>Мәдениетті дамытуға бағытталған жергілікті бюджет қаражатын пайдалану мемлекеттік аудит жүргізу</t>
  </si>
  <si>
    <t>Сыртқы мемлекеттік аудит</t>
  </si>
  <si>
    <t>Сәйкестік аудиті</t>
  </si>
  <si>
    <t>1. "Елорда даму" жауапкершілігі шектеулі серіктестігі</t>
  </si>
  <si>
    <t>2019 жылғы 3-тоқсан</t>
  </si>
  <si>
    <t>2019 жылғы 3 - 4-тоқсан</t>
  </si>
  <si>
    <t>2019 жылғы 1-тоқсан</t>
  </si>
  <si>
    <t>Тиімділік аудиті, 
Сәйкестік аудиті</t>
  </si>
  <si>
    <t xml:space="preserve">1. "Нұр-Сұлтан қаласының білім басқармасы "мемлекеттік мекемесі"
</t>
  </si>
  <si>
    <t>5. Нұр-Сұлтан қаласы Білім басқармасының" Гуманитарлық колледжі " мемлекеттік коммуналдық қазыналық кәсіпорны</t>
  </si>
  <si>
    <t xml:space="preserve">2.Нұр-Сұлтан қаласы әкімдігінің "Кәсіптік-техникалық колледжі" коммуналдық мемлекеттік мекемесі"
</t>
  </si>
  <si>
    <t>4. Нұр-Сұлтан қаласы әкімдігінің "Қоғамдық тамақтандыру және сервис колледжі" мемлекеттік коммуналдық қазыналық кәсіпорны</t>
  </si>
  <si>
    <t>3. Нұр-Сұлтан қаласы әкімдігінің "Энергетика және байланыс колледжі " мемлекеттік коммуналдық қазыналық кәсіпорны</t>
  </si>
  <si>
    <t>6.Нұр-Сұлтан қаласы әкімдігінің "Технологиялық колледжі " мемлекеттік коммуналдық қазыналық кәсіпорны</t>
  </si>
  <si>
    <t>7. Нұр-Сұлтан қаласы әкімдігінің "Политехникалық колледжі " мемлекеттік коммуналдық қазыналық кәсіпорны</t>
  </si>
  <si>
    <t>8. Нұр-Сұлтан қаласы әкімдігінің "Экономика, технология және тағам өндірісін стандарттау колледжі " мемлекеттік коммуналдық қазыналық кәсіпорны</t>
  </si>
  <si>
    <t xml:space="preserve">10. "Қазақ көлік және коммуникация академиясы" АҚ Ақмола колледжі " ЖШС М. Тынышпаева
</t>
  </si>
  <si>
    <t>11. "Менеджмент және бизнес колледжі "ЖШС"</t>
  </si>
  <si>
    <t>2019 жылғы 2-тоқсан</t>
  </si>
  <si>
    <t>2019 жылғы 2 - 3тоқсан</t>
  </si>
  <si>
    <t xml:space="preserve">2019 жылғы 3-тоқсан </t>
  </si>
  <si>
    <t>9. Нұр-Сұлтан қаласы әкімдігінің "Көпбейінді колледжі" мемлекеттік коммуналдық қазыналық кәсіпорны</t>
  </si>
  <si>
    <t>2019 жылғы 4-тоқсан</t>
  </si>
  <si>
    <t>2019 жылғы 4-тоқсан - 2020 жылғы 1-тоқсан</t>
  </si>
  <si>
    <t>сарапшы - 1 қызметкер;</t>
  </si>
  <si>
    <t>Ңұр-Сұлтан қаласында мүгедектердің құқықтарын қамтамасыз етуге және өмір сүру сапасын жақсартуға бөлінген қаражаттың пайдаланылуына мемлекеттік аудит жүргізу</t>
  </si>
  <si>
    <t>1. Ңұр-Сұлтан қаласының Жұмыспен қамту және әлеуметтік қорғау басқармасы "мемлекеттік мекемесі"</t>
  </si>
  <si>
    <t>1.  "Қазақстан Республикасы Ішкі істер министрлігінің Нұр-Сұлтан қаласының Ішкі істер департаменті" мемлекеттік мекемесі</t>
  </si>
  <si>
    <t xml:space="preserve">Нұр-Сұлтан қаласында қоғамдық тәртіпті күзету мен қауіпсіздікті қамтамасыз етуге бөлінген бюджет қаражатының пайдаланылуына мемлекеттік аудит жүргізу  </t>
  </si>
  <si>
    <t xml:space="preserve">Нұр-Сұлтан қаласының техникалық және кәсіптік білім беру ұйымдарында мамандар даярлауға бөлінген бюджет қаражаты мен мемлекет активтерін пайдалану тиімділігіне мемлекеттік аудит жүргізу </t>
  </si>
  <si>
    <t>1. Нұр-Сұлтан қаласының "Көлік және жол-көлік инфрақұрылымын дамыту басқармасы" мемлекеттік мекемесі</t>
  </si>
  <si>
    <t>Нұр-Сұлтан қаласының қоғамдық көлігі үшін жолаушылар тасымалын және инфрақұрылымды дамытуға бөлінген бюджет қаражатын және мемлекет активтерін пайдалану тиімділігіне мемлекеттік аудит жүргізу</t>
  </si>
  <si>
    <t>1. «Нұр-Сұлтан қаласының Тілдерді дамыту және архив ісі басқармасы» мемлекеттік мекемесі</t>
  </si>
  <si>
    <t>1. «Нұр-Сұлтан қаласының Стратегиялық және бюджеттік жоспарлау басқармасы» мемлекеттік мекемесі</t>
  </si>
  <si>
    <t xml:space="preserve">Қазақстан Республикасында тілдерді дамыту мен қолданудың 2011 - 2020 жылдарға арналған мемлекеттік бағдарламасы іс-шараларының             Нұр-Сұлтан қаласында жүзеге асырылуын бағалау </t>
  </si>
  <si>
    <t>Нұр-Сұлтан қаласын дамытудың 2016-2020 жылдарға арналған бағдарламасын іске асыруды аралық бағалау</t>
  </si>
  <si>
    <t>1. "Нұр-Сұлтан қаласының Құрылыс және тұрғын-үй саясаты басқармасы" мемлекеттік мекемесі</t>
  </si>
  <si>
    <t>2. "Нұр-Сұлтан қаласының қалалық ортаны регенерациялау басқармасы" мемлекеттік мекемесі</t>
  </si>
  <si>
    <t>1. "Нұр-Сұлтан қаласының Қоғамдық денсаулық сақтау басқармасы» мемлекеттік мекемесі</t>
  </si>
  <si>
    <t xml:space="preserve">2. Нұр-Сұлтан қаласы әкімдігінің шаруашылық жүргізу құқығындағы "№1 қалалық аурухана" мемлекеттік коммуналдық кәсіпорны
</t>
  </si>
  <si>
    <t>1. "Қазақстан Республикасы Қаржы министрлігі Мемлекеттік кірістер комитетінің Нұр-Сұлтан қаласы бойынша Мемлекеттік кірістер департаменті" республикалық мемлекеттік мекемесі</t>
  </si>
  <si>
    <t>Жекелеген бюджеттік бағдарламалар бойынша             Нұр-Сұлтан қаласы аудандары әкімдерінің аппараттарына бөлінген бюджет қаражатының пайдаланылуына мемлекеттік аудит жүргізу</t>
  </si>
  <si>
    <t>1. Нұр-Сұлтан қаласы әкімінің аппараты" мемлекеттік мекемесі</t>
  </si>
  <si>
    <t>1. «Нұр-Сұлтан қаласының Мәдениет және спорт басқармасы» мемлекеттік мекемесі</t>
  </si>
  <si>
    <t>2. Нұр-Сұлтан қаласы әкімдігінің "Жастар сарайы" мемлекеттік коммуналдық қазыналық кәсіпорны</t>
  </si>
  <si>
    <t>3. Нұр-Сұлтан қаласы әкімдігінің "Тәуелсіздік сарайы" мемлекеттік коммуналдық қазыналық кәсіпорны</t>
  </si>
  <si>
    <t>4. Нұр-Сұлтан қаласы әкімдігінің «Бейбітшілік және келісім сарайы» мемлекеттік коммуналдық қазыналық кәсіпорны</t>
  </si>
  <si>
    <t>5. Нұр-Сұлтан қаласы әкімдігінің "М. Горький атындағы Мемлекеттік академиялық орыс драма театры" мемлекеттік коммуналдық қазыналық кәсіпорны</t>
  </si>
  <si>
    <t>6. Нұр-Сұлтан қаласы әкімдігінің "Мемлекеттік академиялық филармония" мемлекеттік коммуналдық қазыналық кәсіпорны</t>
  </si>
  <si>
    <t>7. Нұр-Сұлтан қаласы әкімдігінің "Жастар театры" мемлекеттік коммуналдық қазыналық кәсіпорны</t>
  </si>
  <si>
    <t>8. Нұр-Сұлтан қаласы әкімдігінің "Наз" мемлекеттік би театры" мемлекеттік коммуналдық қазыналық кәсіпорны</t>
  </si>
  <si>
    <t>9. Нұр-Сұлтан қаласы әкімдігінің «Қуыршақ театры» мемлекеттік коммуналдық қазыналық кәсіпорны</t>
  </si>
  <si>
    <t>10. Нұр-Сұлтан қаласы әкімдігінің "Тарихи-мәдени мұра объектілерін және ескерткіштерді сақтауды қамтамасыз ету жөніндегі дирекция" мемлекеттік коммуналдық қазыналық кәсіпорны</t>
  </si>
  <si>
    <t>11. Нұр-Сұлтан қаласы әкімдігінің "Қ.Қуанышбаев атындағы Мемлекеттік академиялық қазақ музыкалық драма театры" мемлекеттік коммуналдық қазыналық кәсіпорны</t>
  </si>
  <si>
    <t>12. Нұр-Сұлтан қаласының әкімдігінің "Атамекен" Қазақстан картасы" этно-мемориалдық кешені" мемлекеттік коммуналдық қазыналық кәсіпорны</t>
  </si>
  <si>
    <t>13. Нұр-Сұлтан қаласы әкімдігінің "Саяси қуғын-сүргін және тоталитаризм құрбандарының "АЛЖИР" мемориалды-мұражай кешені" мемлекеттік коммуналдық қазыналық кәсіпорны</t>
  </si>
  <si>
    <t>14. Нұр-Сұлтан қаласы әкімдігінің "Сәкен Сейфуллин мұражайы" мемлекеттік коммуналдық қазыналық кәсіпорны</t>
  </si>
  <si>
    <t>15. Нұр-Сұлтан қаласы әкімдігінің "Астаналық цирк" мемлекеттік коммуналдық қазыналық кәсіпорны</t>
  </si>
  <si>
    <t>1. ""Нұр-Сұлтанқ аласының Қаржы басқармасы " мемлекеттік мекемесі</t>
  </si>
  <si>
    <t>2. "Нұр-Сұлтан қаласының Құрылыс және тұрғын үй саясаты басқармасы " мемлекеттік мекемесі</t>
  </si>
  <si>
    <t>3. Нұр-Сұлтан қаласының Қалалық ортаны бақылау және сапа басқармасы"  мемлекеттік мекемесі</t>
  </si>
  <si>
    <t>4. Нұр-Сұлтан қаласының Көлік және жол-көлік инфрақұрылымын дамыту басқармасы " мемлекеттік мекемесі</t>
  </si>
  <si>
    <t>5. Нұр-Сұлтан қаласының Мәдениет және спорт басқармасы " мемлекеттік мекемесі</t>
  </si>
  <si>
    <t>1"ҚР ІІМ Төтенше жағдайлар комитеті Нұр-Сұлтан қаласының Төтенше жағдайлар департаменті" мемлекеттік мекемесі"</t>
  </si>
  <si>
    <t>1. Нұр-Сұлтан қаласы әкімдігінің шаруашылық жүргізу құқығындағы "Астана Су арнасы" мемлекеттік коммуналдық кәсіпорны</t>
  </si>
  <si>
    <t>2019 жылғы 2 - 3-тоқсан</t>
  </si>
  <si>
    <t>сарапшы - 1 қызметкер;
мемлекеттік аудитордың ассистенті - 1 қызметкер</t>
  </si>
  <si>
    <t>Елорда бюджетінен жекелеген бюджеттік бағдарламалар бойынша қаржыландырылатын табиғи және техногендік сипаттағы төтенше жағдайлар, азаматтық қорғаныс саласындағы аумақтық уәкілетті органдарға бөлінген жергілікті бюджет қаражатының пайдаланылуына мемлекеттік аудит жүргізу</t>
  </si>
  <si>
    <t>Нұр-Сұлтан қаласының білім беру объектілерін салуға бөлінген бюджет қаражатын тиімді пайдалану мәселесі бойынша мемлекеттік аудит</t>
  </si>
  <si>
    <t>Қарсы тексеру</t>
  </si>
  <si>
    <t>Мемлекеттік аудитор(лар)дың ассистентерін,  сыртқы мемлекеттік аудиттің басқа органдарының, Уәкілетті органды, сарапшылар мен мемлекеттік емес аудиторларды тарту бойынша ақпарат</t>
  </si>
  <si>
    <t>2. Нұр-Сұлтан қаласы әкімдігінің  Спорттық-бұқаралық іс-шараларды өткізу дирекциясы коммуналдық мемлекеттік мекемесі</t>
  </si>
  <si>
    <t xml:space="preserve">Нұр-Сұлтан қаласының Мәдениет және спорт басқармасына және оның ведомстволық бағынысты ұйымдарына спортты дамытуға бөлінген бюджет қаражатын пайдалану тиімділігінің мемлекеттік аудиті </t>
  </si>
  <si>
    <t>Тиімділік, сәйкестік аудиті</t>
  </si>
  <si>
    <t>2. "№1 Автобус паркі" акционерлік қоғамы</t>
  </si>
  <si>
    <t>"Astana "әлеуметтік-кәсіпкерлік корпорациясы" АҚ сенімгерлік басқаруға берілген мәдени және спорт объектілерін, коммуналдық мүлікті басқару тиімділігінің мемлекеттік аудиті және Нұр-Сұлтан қаласының азық-түлік қауіпсіздігін қамтамасыз ету бөлігінде міндеттерді орындау тиімділігінің мемлекеттік аудиті»</t>
  </si>
  <si>
    <t xml:space="preserve">Тексеру комиссиясының мүшесі м.а.- С.К. Амангельдинов </t>
  </si>
  <si>
    <t>Нұр-Сұлтан қаласы бойынша Тексеру комиссиясы Торағасының 2019 жылғы 4 қырқүйектегі № 106-Н/Қ бұйрығымен алып тасталды</t>
  </si>
  <si>
    <t>12. "Басқару колледжі" ЖШС</t>
  </si>
  <si>
    <t>2020 жылғы 1-тоқсан</t>
  </si>
  <si>
    <t xml:space="preserve">сарапшы - 1 қызметкер;
мемлекеттік аудитордың ассистенті - 1 қызметкер
</t>
  </si>
  <si>
    <t xml:space="preserve">Қоғамдық денсаулық сақтау саласындағы бюджеттік қаражатты жоспарлау, пайдалану және Мемлекеттік кәсіпорындардың активтерін басқару тиімділігінің мемлекеттік аудиті
</t>
  </si>
  <si>
    <t xml:space="preserve">3.Нұр-Сұлтан қаласы әкімдігінің шаруашылық жүргізу құқығындағы "№ 2 қалалық көпбейінді ауруханасы" мемлекеттік коммуналдық кәсіпорны
</t>
  </si>
  <si>
    <t xml:space="preserve">4. Нұр-Сұлтан қаласы әкімдігінің "психикалық денсаулық медициналық орталығы" ШЖҚ МКК
</t>
  </si>
  <si>
    <t>5. Нұр-Сұлтан қаласы әкімдгінің "№ 5 қалалық емхана" шаруашылық жүргізу құқығындағы мемлекеттік коммуналдық кәсіпорны</t>
  </si>
  <si>
    <t xml:space="preserve">6. "Нұр-Сұлтан қаласы әкімдігінің Қалалық фтизиопульмонология орталығы" шаруашылық жүргізу құқығындағы коммуналдық мемлекеттік кәсіпорны"
</t>
  </si>
  <si>
    <t>7. Нұр-Сұлтан қаласы әкімдгінің "№ 10 қалалық емхана" шаруашылық жүргізу құқығындағы мемлекеттік коммуналдық кәсіпорны</t>
  </si>
  <si>
    <t xml:space="preserve">8. Нұр-Сұлтан қаласы әкімдігінің шаруашылық жүргізу құқығындағы"№13 қалалық емханасы " коммуналдық мемлекеттік кәсіпорны
</t>
  </si>
  <si>
    <t>9. Нұр-Сұлтан қаласы әкімдігінің "Наркология және психотерапия орталығы" шаруашылық жүргізу құқығындағы мемлекеттік коммуналдық кәсіпорны</t>
  </si>
  <si>
    <t>10. Нұр-Сұлтан қаласы әкімдігінің "Нұр-Сұлтан қаласының Дерматологоия және жыныс қатынасы ауруларын алдын-ала емдеу орталығы" шаруашылық жүргізу құқығындағы мемлекетттік коммуналдық кәсіпорны</t>
  </si>
  <si>
    <t>11. Нұр-Сұлтан қаласы әкімдгінің "№ 8 қалалық емхана" шаруашылық жүргізу құқығындағы мемлекеттік коммуналдық кәсіпорны</t>
  </si>
  <si>
    <t>2020 жылғы 4-тоқсан</t>
  </si>
  <si>
    <t>31 602,60</t>
  </si>
  <si>
    <t xml:space="preserve">1. "Нұр-Сұлтан қаласының активтер және Мемлекеттік сатып алу басқармасы "мемлекеттік мекемесі"
</t>
  </si>
  <si>
    <t xml:space="preserve">2. Аstana " Әлеуметтік-кәсіпкерлік корпорациясы "АҚ»
</t>
  </si>
  <si>
    <t xml:space="preserve">3. "Астана Зеленстрой "АҚ»
</t>
  </si>
  <si>
    <t xml:space="preserve">2. Жауапкершілігі шектеулі серіктестігі "Елорда" Құрылыс компаниясы"
</t>
  </si>
  <si>
    <t>2020 жылғы
 4-тоқсан</t>
  </si>
  <si>
    <t xml:space="preserve">Нұр-Сұлтан қаласы әкімдігінің ШЖҚ "Астана Су арнасы" МКК-да мемлекет және квазимемлекеттік сектор активтерін пайдалану тиімділігіне мемлекеттік аудит жүргізу 
</t>
  </si>
  <si>
    <r>
      <rPr>
        <b/>
        <sz val="11"/>
        <rFont val="Times New Roman"/>
        <family val="2"/>
      </rPr>
      <t>Аудиторлық іс-шараның барлығы</t>
    </r>
  </si>
  <si>
    <r>
      <rPr>
        <b/>
        <sz val="11"/>
        <rFont val="Times New Roman"/>
        <family val="2"/>
      </rPr>
      <t>ТК мүшесі бойынша барлығы</t>
    </r>
  </si>
  <si>
    <t xml:space="preserve">      5. Аудиторлық іс-шара 2020 жылға арналған мемлекеттік аудит объектілерінің тізбесіне ауыстырылды ( Нұр-Сұлтан қаласы бойынша Тексеру комиссиясы Төрағасының 2019 жылғы 25 қыркүйектегі № 111-Н/Қ бұйрығы)</t>
  </si>
  <si>
    <t>3. "Олимпиадалық резервті даярлау орталығы" коммуналдық мемлекеттік мекемесі"»</t>
  </si>
  <si>
    <t xml:space="preserve">4. "Толағай" жоғары спорт шеберлігі мектебі " коммуналдық мемлекеттік мекемесі»
</t>
  </si>
  <si>
    <t xml:space="preserve">5."№1 олимпиадалық резервтің мамандандырылған балалар мен жасөспірімдер спорт мектебі "коммуналдық мемлекеттік мекемесі»
</t>
  </si>
  <si>
    <t xml:space="preserve">6.Дәулет "Спорткомбинат" мемлекеттік коммуналдық қазыналық кәсіпорны"
</t>
  </si>
  <si>
    <t xml:space="preserve">7. "№2 мамандандырылған балалар-жасөспірімдер спорт мектебі " коммуналдық мемлекеттік мекемесі»
</t>
  </si>
  <si>
    <t xml:space="preserve">8. "№7 мамандандырылған балалар-жасөспірімдер спорт мектебі " коммуналдық мемлекеттік мекемесі
</t>
  </si>
  <si>
    <t xml:space="preserve">9. "№9 Балалар-жасөспірімдер спорт мектебі " коммуналдық мемлекеттік мекемесі»
</t>
  </si>
  <si>
    <t xml:space="preserve">10. "№6 олимпиадалық резервтің мамандандырылған балалар мен жасөспірімдер спорт мектебі " коммуналдық мемлекеттік мекемесі»
</t>
  </si>
  <si>
    <t xml:space="preserve">Нұр-Сұлтан қаласы әкімі аппаратына бөлінген бюджет қаражатын пайдаланудың мемлекеттік аудиті
</t>
  </si>
  <si>
    <t xml:space="preserve">4."Астана Конвенцшн Бюро" ЖШС"
</t>
  </si>
  <si>
    <t xml:space="preserve">5. ЖШС "Астана орманы" ЖШС 
</t>
  </si>
  <si>
    <t>6."Көкөніс Қоймасы" ЖШС</t>
  </si>
  <si>
    <t xml:space="preserve">7. SPK Astana development " ЖШС"
</t>
  </si>
  <si>
    <t xml:space="preserve">Коммуналдық мүлікті, сондай-ақ «Аstana» Әлеуметтік-кәсіпкерлік корпорациясы» АҚ-ның активтерін басқару тиімділігінің мемлекеттік аудиті
</t>
  </si>
  <si>
    <t>8. "Астана Тазалык" ЖШС</t>
  </si>
  <si>
    <t>9. «Astana Venue Management» ЖШС</t>
  </si>
  <si>
    <t xml:space="preserve">мемлекеттік аудитордың ассистенті - 1 қызметкер
</t>
  </si>
  <si>
    <t xml:space="preserve">Бұйрығына 1-қосымша
Тексеру комиссиясы Төрағасының
"20" қараша 2019 жыл № 129-Н/Қ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</si>
</sst>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rgb="FF000000"/>
      <name val="Times New Roman"/>
      <family val="2"/>
    </font>
    <font>
      <b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rgb="FF000000"/>
      <name val="Times New Roman"/>
      <family val="2"/>
    </font>
    <font>
      <sz val="11"/>
      <name val="Times New Roman"/>
      <family val="2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2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1"/>
  </cellStyleXfs>
  <cellXfs count="234">
    <xf numFmtId="0" fontId="0" fillId="0" borderId="0" xfId="0"/>
    <xf numFmtId="0" fontId="8" fillId="0" borderId="1" xfId="1"/>
    <xf numFmtId="0" fontId="0" fillId="3" borderId="1" xfId="1" applyNumberFormat="1" applyFont="1" applyFill="1" applyBorder="1" applyAlignment="1" applyProtection="1">
      <alignment wrapText="1"/>
      <protection locked="0"/>
    </xf>
    <xf numFmtId="0" fontId="2" fillId="6" borderId="2" xfId="1" applyNumberFormat="1" applyFont="1" applyFill="1" applyBorder="1" applyAlignment="1" applyProtection="1">
      <alignment horizontal="justify" vertical="top" wrapText="1"/>
    </xf>
    <xf numFmtId="0" fontId="2" fillId="6" borderId="2" xfId="1" applyNumberFormat="1" applyFont="1" applyFill="1" applyBorder="1" applyAlignment="1" applyProtection="1">
      <alignment horizontal="right" vertical="top" wrapText="1"/>
    </xf>
    <xf numFmtId="0" fontId="4" fillId="6" borderId="2" xfId="1" applyNumberFormat="1" applyFont="1" applyFill="1" applyBorder="1" applyAlignment="1" applyProtection="1">
      <alignment horizontal="center" vertical="top" wrapText="1"/>
    </xf>
    <xf numFmtId="0" fontId="2" fillId="5" borderId="2" xfId="1" applyNumberFormat="1" applyFont="1" applyFill="1" applyBorder="1" applyAlignment="1" applyProtection="1">
      <alignment horizontal="justify" vertical="top" wrapText="1"/>
    </xf>
    <xf numFmtId="0" fontId="2" fillId="5" borderId="2" xfId="1" applyNumberFormat="1" applyFont="1" applyFill="1" applyBorder="1" applyAlignment="1" applyProtection="1">
      <alignment horizontal="right" vertical="top" wrapText="1"/>
    </xf>
    <xf numFmtId="0" fontId="4" fillId="5" borderId="2" xfId="1" applyNumberFormat="1" applyFont="1" applyFill="1" applyBorder="1" applyAlignment="1" applyProtection="1">
      <alignment horizontal="right" vertical="top" wrapText="1"/>
    </xf>
    <xf numFmtId="0" fontId="4" fillId="5" borderId="2" xfId="1" applyNumberFormat="1" applyFont="1" applyFill="1" applyBorder="1" applyAlignment="1" applyProtection="1">
      <alignment horizontal="center" vertical="top" wrapText="1"/>
    </xf>
    <xf numFmtId="0" fontId="2" fillId="5" borderId="6" xfId="1" applyNumberFormat="1" applyFont="1" applyFill="1" applyBorder="1" applyAlignment="1" applyProtection="1">
      <alignment horizontal="right" vertical="top" wrapText="1"/>
    </xf>
    <xf numFmtId="0" fontId="4" fillId="3" borderId="3" xfId="1" applyNumberFormat="1" applyFont="1" applyFill="1" applyBorder="1" applyAlignment="1" applyProtection="1">
      <alignment horizontal="justify" vertical="top" wrapText="1"/>
    </xf>
    <xf numFmtId="0" fontId="4" fillId="3" borderId="3" xfId="1" applyNumberFormat="1" applyFont="1" applyFill="1" applyBorder="1" applyAlignment="1" applyProtection="1">
      <alignment horizontal="right" vertical="top" wrapText="1"/>
    </xf>
    <xf numFmtId="0" fontId="4" fillId="3" borderId="3" xfId="1" applyNumberFormat="1" applyFont="1" applyFill="1" applyBorder="1" applyAlignment="1" applyProtection="1">
      <alignment horizontal="center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4" fillId="3" borderId="4" xfId="1" applyNumberFormat="1" applyFont="1" applyFill="1" applyBorder="1" applyAlignment="1" applyProtection="1">
      <alignment horizontal="justify" vertical="top" wrapText="1"/>
    </xf>
    <xf numFmtId="0" fontId="4" fillId="3" borderId="4" xfId="1" applyNumberFormat="1" applyFont="1" applyFill="1" applyBorder="1" applyAlignment="1" applyProtection="1">
      <alignment horizontal="center" vertical="top" wrapText="1"/>
    </xf>
    <xf numFmtId="0" fontId="4" fillId="3" borderId="4" xfId="1" applyNumberFormat="1" applyFont="1" applyFill="1" applyBorder="1" applyAlignment="1" applyProtection="1">
      <alignment horizontal="right" vertical="top" wrapText="1"/>
    </xf>
    <xf numFmtId="0" fontId="4" fillId="3" borderId="10" xfId="1" applyNumberFormat="1" applyFont="1" applyFill="1" applyBorder="1" applyAlignment="1" applyProtection="1">
      <alignment vertical="top" wrapText="1"/>
      <protection locked="0"/>
    </xf>
    <xf numFmtId="0" fontId="4" fillId="3" borderId="9" xfId="1" applyNumberFormat="1" applyFont="1" applyFill="1" applyBorder="1" applyAlignment="1" applyProtection="1">
      <alignment vertical="top" wrapText="1"/>
    </xf>
    <xf numFmtId="0" fontId="2" fillId="3" borderId="2" xfId="1" applyNumberFormat="1" applyFont="1" applyFill="1" applyBorder="1" applyAlignment="1" applyProtection="1">
      <alignment horizontal="center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9" fillId="3" borderId="3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horizontal="center" vertical="top" wrapText="1"/>
    </xf>
    <xf numFmtId="0" fontId="4" fillId="3" borderId="3" xfId="1" applyNumberFormat="1" applyFont="1" applyFill="1" applyBorder="1" applyAlignment="1" applyProtection="1">
      <alignment horizontal="center" vertical="top" wrapText="1"/>
    </xf>
    <xf numFmtId="0" fontId="4" fillId="3" borderId="4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4" fillId="3" borderId="3" xfId="1" applyNumberFormat="1" applyFont="1" applyFill="1" applyBorder="1" applyAlignment="1" applyProtection="1">
      <alignment horizontal="justify" vertical="top" wrapText="1"/>
    </xf>
    <xf numFmtId="0" fontId="4" fillId="3" borderId="4" xfId="1" applyNumberFormat="1" applyFont="1" applyFill="1" applyBorder="1" applyAlignment="1" applyProtection="1">
      <alignment horizontal="center" vertical="top" wrapText="1"/>
    </xf>
    <xf numFmtId="0" fontId="9" fillId="3" borderId="3" xfId="1" applyNumberFormat="1" applyFont="1" applyFill="1" applyBorder="1" applyAlignment="1" applyProtection="1">
      <alignment horizontal="justify" vertical="top" wrapText="1"/>
    </xf>
    <xf numFmtId="4" fontId="2" fillId="5" borderId="2" xfId="1" applyNumberFormat="1" applyFont="1" applyFill="1" applyBorder="1" applyAlignment="1" applyProtection="1">
      <alignment horizontal="right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4" fillId="3" borderId="3" xfId="1" applyNumberFormat="1" applyFont="1" applyFill="1" applyBorder="1" applyAlignment="1" applyProtection="1">
      <alignment horizontal="justify" vertical="top" wrapText="1"/>
    </xf>
    <xf numFmtId="0" fontId="7" fillId="0" borderId="3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4" fillId="7" borderId="2" xfId="1" applyNumberFormat="1" applyFont="1" applyFill="1" applyBorder="1" applyAlignment="1" applyProtection="1">
      <alignment horizontal="right" vertical="top" wrapText="1"/>
    </xf>
    <xf numFmtId="0" fontId="2" fillId="7" borderId="2" xfId="1" applyNumberFormat="1" applyFont="1" applyFill="1" applyBorder="1" applyAlignment="1" applyProtection="1">
      <alignment horizontal="right" vertical="top" wrapText="1"/>
    </xf>
    <xf numFmtId="0" fontId="4" fillId="7" borderId="2" xfId="1" applyNumberFormat="1" applyFont="1" applyFill="1" applyBorder="1" applyAlignment="1" applyProtection="1">
      <alignment horizontal="justify" vertical="top" wrapText="1"/>
    </xf>
    <xf numFmtId="4" fontId="2" fillId="7" borderId="2" xfId="1" applyNumberFormat="1" applyFont="1" applyFill="1" applyBorder="1" applyAlignment="1" applyProtection="1">
      <alignment horizontal="right" vertical="top" wrapText="1"/>
    </xf>
    <xf numFmtId="4" fontId="6" fillId="5" borderId="2" xfId="1" applyNumberFormat="1" applyFont="1" applyFill="1" applyBorder="1" applyAlignment="1" applyProtection="1">
      <alignment horizontal="right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 vertical="top" wrapText="1"/>
    </xf>
    <xf numFmtId="0" fontId="4" fillId="3" borderId="4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4" fillId="3" borderId="3" xfId="1" applyNumberFormat="1" applyFont="1" applyFill="1" applyBorder="1" applyAlignment="1" applyProtection="1">
      <alignment horizontal="justify" vertical="top" wrapText="1"/>
    </xf>
    <xf numFmtId="0" fontId="4" fillId="3" borderId="4" xfId="1" applyNumberFormat="1" applyFont="1" applyFill="1" applyBorder="1" applyAlignment="1" applyProtection="1">
      <alignment horizontal="center" vertical="top" wrapText="1"/>
    </xf>
    <xf numFmtId="0" fontId="4" fillId="3" borderId="3" xfId="1" applyNumberFormat="1" applyFont="1" applyFill="1" applyBorder="1" applyAlignment="1" applyProtection="1">
      <alignment horizontal="right" vertical="top" wrapText="1"/>
    </xf>
    <xf numFmtId="0" fontId="4" fillId="3" borderId="3" xfId="0" applyNumberFormat="1" applyFont="1" applyFill="1" applyBorder="1" applyAlignment="1" applyProtection="1">
      <alignment horizontal="right" vertical="top" wrapText="1"/>
    </xf>
    <xf numFmtId="4" fontId="4" fillId="3" borderId="3" xfId="0" applyNumberFormat="1" applyFont="1" applyFill="1" applyBorder="1" applyAlignment="1" applyProtection="1">
      <alignment horizontal="right" vertical="top" wrapText="1"/>
    </xf>
    <xf numFmtId="0" fontId="7" fillId="0" borderId="3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center" vertical="top" wrapText="1"/>
    </xf>
    <xf numFmtId="4" fontId="10" fillId="2" borderId="3" xfId="0" applyNumberFormat="1" applyFont="1" applyFill="1" applyBorder="1" applyAlignment="1" applyProtection="1">
      <alignment horizontal="right" vertical="top" wrapText="1"/>
    </xf>
    <xf numFmtId="0" fontId="10" fillId="3" borderId="3" xfId="1" applyNumberFormat="1" applyFont="1" applyFill="1" applyBorder="1" applyAlignment="1" applyProtection="1">
      <alignment horizontal="right" vertical="top" wrapText="1"/>
    </xf>
    <xf numFmtId="0" fontId="10" fillId="3" borderId="3" xfId="0" applyNumberFormat="1" applyFont="1" applyFill="1" applyBorder="1" applyAlignment="1" applyProtection="1">
      <alignment horizontal="right" vertical="top" wrapText="1"/>
    </xf>
    <xf numFmtId="0" fontId="10" fillId="0" borderId="3" xfId="0" applyNumberFormat="1" applyFont="1" applyFill="1" applyBorder="1" applyAlignment="1" applyProtection="1">
      <alignment horizontal="right" vertical="top" wrapText="1"/>
    </xf>
    <xf numFmtId="4" fontId="10" fillId="0" borderId="3" xfId="0" applyNumberFormat="1" applyFont="1" applyFill="1" applyBorder="1" applyAlignment="1" applyProtection="1">
      <alignment horizontal="right" vertical="top" wrapText="1"/>
    </xf>
    <xf numFmtId="4" fontId="10" fillId="3" borderId="3" xfId="1" applyNumberFormat="1" applyFont="1" applyFill="1" applyBorder="1" applyAlignment="1" applyProtection="1">
      <alignment horizontal="right" vertical="top" wrapText="1"/>
    </xf>
    <xf numFmtId="4" fontId="10" fillId="0" borderId="3" xfId="1" applyNumberFormat="1" applyFont="1" applyFill="1" applyBorder="1" applyAlignment="1" applyProtection="1">
      <alignment horizontal="right" vertical="top" wrapText="1"/>
    </xf>
    <xf numFmtId="4" fontId="10" fillId="3" borderId="3" xfId="0" applyNumberFormat="1" applyFont="1" applyFill="1" applyBorder="1" applyAlignment="1" applyProtection="1">
      <alignment horizontal="right" vertical="top" wrapText="1"/>
    </xf>
    <xf numFmtId="4" fontId="1" fillId="7" borderId="2" xfId="1" applyNumberFormat="1" applyFont="1" applyFill="1" applyBorder="1" applyAlignment="1" applyProtection="1">
      <alignment horizontal="right" vertical="top" wrapText="1"/>
    </xf>
    <xf numFmtId="4" fontId="5" fillId="6" borderId="2" xfId="1" applyNumberFormat="1" applyFont="1" applyFill="1" applyBorder="1" applyAlignment="1" applyProtection="1">
      <alignment horizontal="right" vertical="top" wrapText="1"/>
    </xf>
    <xf numFmtId="4" fontId="11" fillId="6" borderId="2" xfId="1" applyNumberFormat="1" applyFont="1" applyFill="1" applyBorder="1" applyAlignment="1" applyProtection="1">
      <alignment horizontal="right" vertical="top" wrapText="1"/>
    </xf>
    <xf numFmtId="0" fontId="13" fillId="3" borderId="14" xfId="1" applyNumberFormat="1" applyFont="1" applyFill="1" applyBorder="1" applyAlignment="1" applyProtection="1">
      <alignment horizontal="justify" vertical="top" wrapText="1"/>
    </xf>
    <xf numFmtId="4" fontId="7" fillId="3" borderId="3" xfId="0" applyNumberFormat="1" applyFont="1" applyFill="1" applyBorder="1" applyAlignment="1" applyProtection="1">
      <alignment horizontal="right" vertical="top" wrapText="1"/>
    </xf>
    <xf numFmtId="4" fontId="13" fillId="3" borderId="3" xfId="0" applyNumberFormat="1" applyFont="1" applyFill="1" applyBorder="1" applyAlignment="1" applyProtection="1">
      <alignment horizontal="right" vertical="top" wrapText="1"/>
    </xf>
    <xf numFmtId="4" fontId="13" fillId="2" borderId="3" xfId="0" applyNumberFormat="1" applyFont="1" applyFill="1" applyBorder="1" applyAlignment="1" applyProtection="1">
      <alignment horizontal="right" vertical="top" wrapText="1"/>
    </xf>
    <xf numFmtId="4" fontId="13" fillId="3" borderId="3" xfId="1" applyNumberFormat="1" applyFont="1" applyFill="1" applyBorder="1" applyAlignment="1" applyProtection="1">
      <alignment horizontal="right" vertical="top" wrapText="1"/>
    </xf>
    <xf numFmtId="4" fontId="3" fillId="7" borderId="2" xfId="0" applyNumberFormat="1" applyFont="1" applyFill="1" applyBorder="1" applyAlignment="1" applyProtection="1">
      <alignment horizontal="right" vertical="top" wrapText="1"/>
    </xf>
    <xf numFmtId="0" fontId="13" fillId="2" borderId="3" xfId="0" applyNumberFormat="1" applyFont="1" applyFill="1" applyBorder="1" applyAlignment="1" applyProtection="1">
      <alignment horizontal="right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horizontal="left" vertical="top" wrapText="1"/>
    </xf>
    <xf numFmtId="4" fontId="6" fillId="7" borderId="2" xfId="1" applyNumberFormat="1" applyFont="1" applyFill="1" applyBorder="1" applyAlignment="1" applyProtection="1">
      <alignment horizontal="right" vertical="top" wrapText="1"/>
    </xf>
    <xf numFmtId="0" fontId="0" fillId="0" borderId="1" xfId="1" applyNumberFormat="1" applyFont="1" applyFill="1" applyBorder="1" applyAlignment="1" applyProtection="1">
      <alignment wrapText="1"/>
      <protection locked="0"/>
    </xf>
    <xf numFmtId="0" fontId="4" fillId="0" borderId="4" xfId="1" applyNumberFormat="1" applyFont="1" applyFill="1" applyBorder="1" applyAlignment="1" applyProtection="1">
      <alignment horizontal="right" vertical="top" wrapText="1"/>
    </xf>
    <xf numFmtId="0" fontId="4" fillId="0" borderId="3" xfId="1" applyNumberFormat="1" applyFont="1" applyFill="1" applyBorder="1" applyAlignment="1" applyProtection="1">
      <alignment horizontal="justify" vertical="top" wrapText="1"/>
    </xf>
    <xf numFmtId="0" fontId="4" fillId="0" borderId="4" xfId="1" applyNumberFormat="1" applyFont="1" applyFill="1" applyBorder="1" applyAlignment="1" applyProtection="1">
      <alignment horizontal="justify" vertical="top" wrapText="1"/>
    </xf>
    <xf numFmtId="0" fontId="4" fillId="0" borderId="4" xfId="1" applyNumberFormat="1" applyFont="1" applyFill="1" applyBorder="1" applyAlignment="1" applyProtection="1">
      <alignment horizontal="center" vertical="top" wrapText="1"/>
    </xf>
    <xf numFmtId="0" fontId="4" fillId="0" borderId="3" xfId="1" applyNumberFormat="1" applyFont="1" applyFill="1" applyBorder="1" applyAlignment="1" applyProtection="1">
      <alignment horizontal="right" vertical="top" wrapText="1"/>
    </xf>
    <xf numFmtId="0" fontId="8" fillId="0" borderId="1" xfId="1" applyFill="1"/>
    <xf numFmtId="4" fontId="0" fillId="0" borderId="1" xfId="1" applyNumberFormat="1" applyFont="1" applyFill="1" applyBorder="1" applyAlignment="1" applyProtection="1">
      <alignment wrapText="1"/>
      <protection locked="0"/>
    </xf>
    <xf numFmtId="4" fontId="4" fillId="0" borderId="3" xfId="0" applyNumberFormat="1" applyFont="1" applyFill="1" applyBorder="1" applyAlignment="1" applyProtection="1">
      <alignment horizontal="right" vertical="top" wrapText="1"/>
    </xf>
    <xf numFmtId="0" fontId="13" fillId="0" borderId="14" xfId="1" applyNumberFormat="1" applyFont="1" applyFill="1" applyBorder="1" applyAlignment="1" applyProtection="1">
      <alignment horizontal="center" vertical="top" wrapText="1"/>
    </xf>
    <xf numFmtId="0" fontId="1" fillId="6" borderId="6" xfId="1" applyNumberFormat="1" applyFont="1" applyFill="1" applyBorder="1" applyAlignment="1" applyProtection="1">
      <alignment horizontal="right" vertical="top" wrapText="1"/>
    </xf>
    <xf numFmtId="4" fontId="2" fillId="7" borderId="3" xfId="0" applyNumberFormat="1" applyFont="1" applyFill="1" applyBorder="1" applyAlignment="1" applyProtection="1">
      <alignment horizontal="right" vertical="top" wrapText="1"/>
    </xf>
    <xf numFmtId="0" fontId="2" fillId="7" borderId="3" xfId="1" applyNumberFormat="1" applyFont="1" applyFill="1" applyBorder="1" applyAlignment="1" applyProtection="1">
      <alignment horizontal="right" vertical="top" wrapText="1"/>
    </xf>
    <xf numFmtId="0" fontId="2" fillId="7" borderId="3" xfId="1" applyNumberFormat="1" applyFont="1" applyFill="1" applyBorder="1" applyAlignment="1" applyProtection="1">
      <alignment horizontal="right" vertical="top" wrapText="1"/>
      <protection locked="0"/>
    </xf>
    <xf numFmtId="0" fontId="2" fillId="7" borderId="3" xfId="1" applyNumberFormat="1" applyFont="1" applyFill="1" applyBorder="1" applyAlignment="1" applyProtection="1">
      <alignment horizontal="left" vertical="top" wrapText="1"/>
    </xf>
    <xf numFmtId="0" fontId="2" fillId="7" borderId="3" xfId="1" applyNumberFormat="1" applyFont="1" applyFill="1" applyBorder="1" applyAlignment="1" applyProtection="1">
      <alignment horizontal="left" vertical="top" wrapText="1"/>
      <protection locked="0"/>
    </xf>
    <xf numFmtId="0" fontId="2" fillId="7" borderId="7" xfId="1" applyNumberFormat="1" applyFont="1" applyFill="1" applyBorder="1" applyAlignment="1" applyProtection="1">
      <alignment horizontal="left" vertical="top" wrapText="1"/>
      <protection locked="0"/>
    </xf>
    <xf numFmtId="0" fontId="2" fillId="7" borderId="8" xfId="1" applyNumberFormat="1" applyFont="1" applyFill="1" applyBorder="1" applyAlignment="1" applyProtection="1">
      <alignment horizontal="left" vertical="top" wrapText="1"/>
      <protection locked="0"/>
    </xf>
    <xf numFmtId="0" fontId="4" fillId="7" borderId="3" xfId="1" applyNumberFormat="1" applyFont="1" applyFill="1" applyBorder="1" applyAlignment="1" applyProtection="1">
      <alignment horizontal="right" vertical="top" wrapText="1"/>
    </xf>
    <xf numFmtId="0" fontId="4" fillId="7" borderId="3" xfId="1" applyNumberFormat="1" applyFont="1" applyFill="1" applyBorder="1" applyAlignment="1" applyProtection="1">
      <alignment horizontal="justify" vertical="top" wrapText="1"/>
    </xf>
    <xf numFmtId="4" fontId="2" fillId="7" borderId="3" xfId="1" applyNumberFormat="1" applyFont="1" applyFill="1" applyBorder="1" applyAlignment="1" applyProtection="1">
      <alignment horizontal="right" vertical="top" wrapText="1"/>
    </xf>
    <xf numFmtId="4" fontId="6" fillId="7" borderId="3" xfId="1" applyNumberFormat="1" applyFont="1" applyFill="1" applyBorder="1" applyAlignment="1" applyProtection="1">
      <alignment horizontal="right" vertical="top" wrapText="1"/>
    </xf>
    <xf numFmtId="0" fontId="4" fillId="3" borderId="4" xfId="1" applyNumberFormat="1" applyFont="1" applyFill="1" applyBorder="1" applyAlignment="1" applyProtection="1">
      <alignment horizontal="justify" vertical="top" wrapText="1"/>
    </xf>
    <xf numFmtId="0" fontId="7" fillId="3" borderId="3" xfId="1" applyNumberFormat="1" applyFont="1" applyFill="1" applyBorder="1" applyAlignment="1" applyProtection="1">
      <alignment vertical="top" wrapText="1"/>
    </xf>
    <xf numFmtId="0" fontId="7" fillId="3" borderId="3" xfId="1" applyNumberFormat="1" applyFont="1" applyFill="1" applyBorder="1" applyAlignment="1" applyProtection="1">
      <alignment horizontal="center" vertical="top" wrapText="1"/>
    </xf>
    <xf numFmtId="4" fontId="3" fillId="5" borderId="2" xfId="1" applyNumberFormat="1" applyFont="1" applyFill="1" applyBorder="1" applyAlignment="1" applyProtection="1">
      <alignment horizontal="right" vertical="top" wrapText="1"/>
    </xf>
    <xf numFmtId="0" fontId="14" fillId="2" borderId="3" xfId="0" applyNumberFormat="1" applyFont="1" applyFill="1" applyBorder="1" applyAlignment="1" applyProtection="1">
      <alignment horizontal="right" vertical="top" wrapText="1"/>
    </xf>
    <xf numFmtId="4" fontId="16" fillId="3" borderId="3" xfId="1" applyNumberFormat="1" applyFont="1" applyFill="1" applyBorder="1" applyAlignment="1" applyProtection="1">
      <alignment horizontal="right" vertical="top" wrapText="1"/>
    </xf>
    <xf numFmtId="4" fontId="11" fillId="3" borderId="3" xfId="1" applyNumberFormat="1" applyFont="1" applyFill="1" applyBorder="1" applyAlignment="1" applyProtection="1">
      <alignment horizontal="right" vertical="top" wrapText="1"/>
    </xf>
    <xf numFmtId="4" fontId="11" fillId="3" borderId="3" xfId="0" applyNumberFormat="1" applyFont="1" applyFill="1" applyBorder="1" applyAlignment="1" applyProtection="1">
      <alignment horizontal="right" vertical="top" wrapText="1"/>
    </xf>
    <xf numFmtId="4" fontId="15" fillId="3" borderId="3" xfId="1" applyNumberFormat="1" applyFont="1" applyFill="1" applyBorder="1" applyAlignment="1" applyProtection="1">
      <alignment horizontal="right" vertical="top" wrapText="1"/>
    </xf>
    <xf numFmtId="4" fontId="3" fillId="7" borderId="2" xfId="1" applyNumberFormat="1" applyFont="1" applyFill="1" applyBorder="1" applyAlignment="1" applyProtection="1">
      <alignment horizontal="right" vertical="top" wrapText="1"/>
    </xf>
    <xf numFmtId="4" fontId="3" fillId="5" borderId="2" xfId="0" applyNumberFormat="1" applyFont="1" applyFill="1" applyBorder="1" applyAlignment="1" applyProtection="1">
      <alignment horizontal="right" vertical="top" wrapText="1"/>
    </xf>
    <xf numFmtId="0" fontId="7" fillId="3" borderId="3" xfId="1" applyNumberFormat="1" applyFont="1" applyFill="1" applyBorder="1" applyAlignment="1" applyProtection="1">
      <alignment horizontal="center" vertical="top" wrapText="1"/>
    </xf>
    <xf numFmtId="0" fontId="3" fillId="7" borderId="2" xfId="1" applyNumberFormat="1" applyFont="1" applyFill="1" applyBorder="1" applyAlignment="1" applyProtection="1">
      <alignment horizontal="right" vertical="top" wrapText="1"/>
    </xf>
    <xf numFmtId="0" fontId="7" fillId="3" borderId="3" xfId="1" applyNumberFormat="1" applyFont="1" applyFill="1" applyBorder="1" applyAlignment="1" applyProtection="1">
      <alignment horizontal="right" vertical="top" wrapText="1"/>
    </xf>
    <xf numFmtId="0" fontId="18" fillId="0" borderId="16" xfId="0" applyNumberFormat="1" applyFont="1" applyFill="1" applyBorder="1" applyAlignment="1" applyProtection="1">
      <alignment vertical="top" wrapText="1"/>
      <protection locked="0"/>
    </xf>
    <xf numFmtId="4" fontId="3" fillId="7" borderId="3" xfId="1" applyNumberFormat="1" applyFont="1" applyFill="1" applyBorder="1" applyAlignment="1" applyProtection="1">
      <alignment horizontal="right" vertical="top" wrapText="1"/>
    </xf>
    <xf numFmtId="4" fontId="17" fillId="7" borderId="3" xfId="1" applyNumberFormat="1" applyFont="1" applyFill="1" applyBorder="1" applyAlignment="1" applyProtection="1">
      <alignment horizontal="right" vertical="top" wrapText="1"/>
    </xf>
    <xf numFmtId="0" fontId="1" fillId="5" borderId="12" xfId="1" applyNumberFormat="1" applyFont="1" applyFill="1" applyBorder="1" applyAlignment="1" applyProtection="1">
      <alignment horizontal="right" vertical="top" wrapText="1"/>
    </xf>
    <xf numFmtId="0" fontId="4" fillId="5" borderId="13" xfId="1" applyNumberFormat="1" applyFont="1" applyFill="1" applyBorder="1" applyAlignment="1" applyProtection="1">
      <alignment horizontal="center" vertical="top" wrapText="1"/>
    </xf>
    <xf numFmtId="0" fontId="4" fillId="5" borderId="13" xfId="1" applyNumberFormat="1" applyFont="1" applyFill="1" applyBorder="1" applyAlignment="1" applyProtection="1">
      <alignment horizontal="right" vertical="top" wrapText="1"/>
    </xf>
    <xf numFmtId="0" fontId="2" fillId="5" borderId="13" xfId="1" applyNumberFormat="1" applyFont="1" applyFill="1" applyBorder="1" applyAlignment="1" applyProtection="1">
      <alignment horizontal="right" vertical="top" wrapText="1"/>
    </xf>
    <xf numFmtId="4" fontId="5" fillId="5" borderId="13" xfId="1" applyNumberFormat="1" applyFont="1" applyFill="1" applyBorder="1" applyAlignment="1" applyProtection="1">
      <alignment horizontal="right" vertical="top" wrapText="1"/>
    </xf>
    <xf numFmtId="4" fontId="11" fillId="5" borderId="13" xfId="1" applyNumberFormat="1" applyFont="1" applyFill="1" applyBorder="1" applyAlignment="1" applyProtection="1">
      <alignment horizontal="right" vertical="top" wrapText="1"/>
    </xf>
    <xf numFmtId="0" fontId="2" fillId="5" borderId="13" xfId="1" applyNumberFormat="1" applyFont="1" applyFill="1" applyBorder="1" applyAlignment="1" applyProtection="1">
      <alignment horizontal="justify" vertical="top" wrapText="1"/>
    </xf>
    <xf numFmtId="4" fontId="18" fillId="0" borderId="16" xfId="0" applyNumberFormat="1" applyFont="1" applyFill="1" applyBorder="1" applyAlignment="1" applyProtection="1">
      <alignment horizontal="center" vertical="center" wrapText="1"/>
    </xf>
    <xf numFmtId="4" fontId="1" fillId="0" borderId="16" xfId="0" applyNumberFormat="1" applyFont="1" applyFill="1" applyBorder="1" applyAlignment="1" applyProtection="1">
      <alignment horizontal="right" vertical="top" wrapText="1"/>
    </xf>
    <xf numFmtId="4" fontId="3" fillId="7" borderId="18" xfId="1" applyNumberFormat="1" applyFont="1" applyFill="1" applyBorder="1" applyAlignment="1" applyProtection="1">
      <alignment horizontal="center" vertical="center" wrapText="1"/>
    </xf>
    <xf numFmtId="4" fontId="17" fillId="7" borderId="18" xfId="1" applyNumberFormat="1" applyFont="1" applyFill="1" applyBorder="1" applyAlignment="1" applyProtection="1">
      <alignment horizontal="center" vertical="center" wrapText="1"/>
    </xf>
    <xf numFmtId="0" fontId="13" fillId="7" borderId="2" xfId="1" applyNumberFormat="1" applyFont="1" applyFill="1" applyBorder="1" applyAlignment="1" applyProtection="1">
      <alignment horizontal="right" vertical="top" wrapText="1"/>
    </xf>
    <xf numFmtId="0" fontId="3" fillId="5" borderId="6" xfId="1" applyNumberFormat="1" applyFont="1" applyFill="1" applyBorder="1" applyAlignment="1" applyProtection="1">
      <alignment horizontal="right" vertical="top" wrapText="1"/>
    </xf>
    <xf numFmtId="0" fontId="13" fillId="5" borderId="2" xfId="1" applyNumberFormat="1" applyFont="1" applyFill="1" applyBorder="1" applyAlignment="1" applyProtection="1">
      <alignment horizontal="center" vertical="top" wrapText="1"/>
    </xf>
    <xf numFmtId="0" fontId="13" fillId="5" borderId="2" xfId="1" applyNumberFormat="1" applyFont="1" applyFill="1" applyBorder="1" applyAlignment="1" applyProtection="1">
      <alignment horizontal="right" vertical="top" wrapText="1"/>
    </xf>
    <xf numFmtId="0" fontId="3" fillId="5" borderId="2" xfId="1" applyNumberFormat="1" applyFont="1" applyFill="1" applyBorder="1" applyAlignment="1" applyProtection="1">
      <alignment horizontal="right" vertical="top" wrapText="1"/>
    </xf>
    <xf numFmtId="0" fontId="2" fillId="7" borderId="18" xfId="1" applyNumberFormat="1" applyFont="1" applyFill="1" applyBorder="1" applyAlignment="1" applyProtection="1">
      <alignment horizontal="right" vertical="top" wrapText="1"/>
    </xf>
    <xf numFmtId="0" fontId="3" fillId="7" borderId="18" xfId="1" applyNumberFormat="1" applyFont="1" applyFill="1" applyBorder="1" applyAlignment="1" applyProtection="1">
      <alignment horizontal="right" vertical="top" wrapText="1"/>
      <protection locked="0"/>
    </xf>
    <xf numFmtId="0" fontId="4" fillId="7" borderId="18" xfId="1" applyNumberFormat="1" applyFont="1" applyFill="1" applyBorder="1" applyAlignment="1" applyProtection="1">
      <alignment horizontal="right" vertical="top" wrapText="1"/>
    </xf>
    <xf numFmtId="0" fontId="4" fillId="7" borderId="18" xfId="1" applyNumberFormat="1" applyFont="1" applyFill="1" applyBorder="1" applyAlignment="1" applyProtection="1">
      <alignment horizontal="justify" vertical="top" wrapText="1"/>
    </xf>
    <xf numFmtId="4" fontId="13" fillId="0" borderId="3" xfId="0" applyNumberFormat="1" applyFont="1" applyFill="1" applyBorder="1" applyAlignment="1" applyProtection="1">
      <alignment horizontal="right" vertical="top" wrapText="1"/>
    </xf>
    <xf numFmtId="0" fontId="10" fillId="0" borderId="3" xfId="1" applyNumberFormat="1" applyFont="1" applyFill="1" applyBorder="1" applyAlignment="1" applyProtection="1">
      <alignment horizontal="right" vertical="top" wrapText="1"/>
    </xf>
    <xf numFmtId="4" fontId="13" fillId="0" borderId="3" xfId="1" applyNumberFormat="1" applyFont="1" applyFill="1" applyBorder="1" applyAlignment="1" applyProtection="1">
      <alignment horizontal="right" vertical="top" wrapText="1"/>
    </xf>
    <xf numFmtId="0" fontId="7" fillId="3" borderId="10" xfId="1" applyNumberFormat="1" applyFont="1" applyFill="1" applyBorder="1" applyAlignment="1" applyProtection="1">
      <alignment horizontal="left" vertical="top" wrapText="1"/>
    </xf>
    <xf numFmtId="0" fontId="4" fillId="3" borderId="4" xfId="1" applyNumberFormat="1" applyFont="1" applyFill="1" applyBorder="1" applyAlignment="1" applyProtection="1">
      <alignment horizontal="justify" vertical="top" wrapText="1"/>
    </xf>
    <xf numFmtId="0" fontId="7" fillId="0" borderId="3" xfId="1" applyNumberFormat="1" applyFont="1" applyFill="1" applyBorder="1" applyAlignment="1" applyProtection="1">
      <alignment horizontal="left" vertical="top" wrapText="1"/>
    </xf>
    <xf numFmtId="0" fontId="4" fillId="3" borderId="9" xfId="1" applyNumberFormat="1" applyFont="1" applyFill="1" applyBorder="1" applyAlignment="1" applyProtection="1">
      <alignment horizontal="justify" vertical="top" wrapText="1"/>
    </xf>
    <xf numFmtId="0" fontId="7" fillId="3" borderId="1" xfId="1" applyNumberFormat="1" applyFont="1" applyFill="1" applyBorder="1" applyAlignment="1" applyProtection="1">
      <alignment horizontal="left" vertical="top" wrapText="1"/>
    </xf>
    <xf numFmtId="2" fontId="2" fillId="7" borderId="2" xfId="1" applyNumberFormat="1" applyFont="1" applyFill="1" applyBorder="1" applyAlignment="1" applyProtection="1">
      <alignment horizontal="right" vertical="top" wrapText="1"/>
    </xf>
    <xf numFmtId="2" fontId="3" fillId="7" borderId="2" xfId="1" applyNumberFormat="1" applyFont="1" applyFill="1" applyBorder="1" applyAlignment="1" applyProtection="1">
      <alignment horizontal="right" vertical="top" wrapText="1"/>
    </xf>
    <xf numFmtId="0" fontId="19" fillId="0" borderId="16" xfId="0" applyNumberFormat="1" applyFont="1" applyFill="1" applyBorder="1" applyAlignment="1" applyProtection="1">
      <alignment vertical="top" wrapText="1"/>
      <protection locked="0"/>
    </xf>
    <xf numFmtId="0" fontId="2" fillId="0" borderId="16" xfId="1" applyNumberFormat="1" applyFont="1" applyFill="1" applyBorder="1" applyAlignment="1" applyProtection="1">
      <alignment horizontal="right" vertical="top" wrapText="1"/>
    </xf>
    <xf numFmtId="4" fontId="17" fillId="0" borderId="16" xfId="1" applyNumberFormat="1" applyFont="1" applyFill="1" applyBorder="1" applyAlignment="1" applyProtection="1">
      <alignment horizontal="center" vertical="center" wrapText="1"/>
    </xf>
    <xf numFmtId="0" fontId="19" fillId="0" borderId="18" xfId="1" applyNumberFormat="1" applyFont="1" applyFill="1" applyBorder="1" applyAlignment="1" applyProtection="1">
      <alignment vertical="center" wrapText="1"/>
      <protection locked="0"/>
    </xf>
    <xf numFmtId="0" fontId="7" fillId="0" borderId="3" xfId="1" applyNumberFormat="1" applyFont="1" applyFill="1" applyBorder="1" applyAlignment="1" applyProtection="1">
      <alignment horizontal="center" vertical="center" wrapText="1"/>
    </xf>
    <xf numFmtId="0" fontId="12" fillId="0" borderId="1" xfId="1" applyNumberFormat="1" applyFont="1" applyFill="1" applyBorder="1" applyAlignment="1" applyProtection="1">
      <alignment horizontal="left" vertical="center" wrapText="1"/>
    </xf>
    <xf numFmtId="0" fontId="3" fillId="0" borderId="5" xfId="1" applyNumberFormat="1" applyFont="1" applyFill="1" applyBorder="1" applyAlignment="1" applyProtection="1">
      <alignment horizontal="left" vertical="top" wrapText="1"/>
    </xf>
    <xf numFmtId="0" fontId="3" fillId="0" borderId="15" xfId="1" applyNumberFormat="1" applyFont="1" applyFill="1" applyBorder="1" applyAlignment="1" applyProtection="1">
      <alignment horizontal="left" vertical="top" wrapText="1"/>
    </xf>
    <xf numFmtId="0" fontId="3" fillId="0" borderId="6" xfId="1" applyNumberFormat="1" applyFont="1" applyFill="1" applyBorder="1" applyAlignment="1" applyProtection="1">
      <alignment horizontal="left" vertical="top" wrapText="1"/>
    </xf>
    <xf numFmtId="0" fontId="2" fillId="7" borderId="5" xfId="1" applyNumberFormat="1" applyFont="1" applyFill="1" applyBorder="1" applyAlignment="1" applyProtection="1">
      <alignment horizontal="center" vertical="top" wrapText="1"/>
      <protection locked="0"/>
    </xf>
    <xf numFmtId="0" fontId="2" fillId="7" borderId="6" xfId="1" applyNumberFormat="1" applyFont="1" applyFill="1" applyBorder="1" applyAlignment="1" applyProtection="1">
      <alignment horizontal="center" vertical="top" wrapText="1"/>
      <protection locked="0"/>
    </xf>
    <xf numFmtId="0" fontId="7" fillId="0" borderId="3" xfId="1" applyNumberFormat="1" applyFont="1" applyFill="1" applyBorder="1" applyAlignment="1" applyProtection="1">
      <alignment horizontal="left" vertical="top" wrapText="1"/>
    </xf>
    <xf numFmtId="0" fontId="7" fillId="0" borderId="13" xfId="1" applyNumberFormat="1" applyFont="1" applyFill="1" applyBorder="1" applyAlignment="1" applyProtection="1">
      <alignment horizontal="left" vertical="top" wrapText="1"/>
    </xf>
    <xf numFmtId="0" fontId="1" fillId="3" borderId="1" xfId="1" applyNumberFormat="1" applyFont="1" applyFill="1" applyBorder="1" applyAlignment="1" applyProtection="1">
      <alignment horizontal="center" vertical="center" wrapText="1"/>
    </xf>
    <xf numFmtId="0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1" applyNumberFormat="1" applyFont="1" applyFill="1" applyBorder="1" applyAlignment="1" applyProtection="1">
      <alignment horizontal="center" vertical="top" wrapText="1"/>
    </xf>
    <xf numFmtId="0" fontId="2" fillId="3" borderId="2" xfId="1" applyNumberFormat="1" applyFont="1" applyFill="1" applyBorder="1" applyAlignment="1" applyProtection="1">
      <alignment horizontal="center" vertical="top" wrapText="1"/>
      <protection locked="0"/>
    </xf>
    <xf numFmtId="0" fontId="6" fillId="3" borderId="2" xfId="1" applyNumberFormat="1" applyFont="1" applyFill="1" applyBorder="1" applyAlignment="1" applyProtection="1">
      <alignment horizontal="center" vertical="top" wrapText="1"/>
    </xf>
    <xf numFmtId="0" fontId="3" fillId="5" borderId="5" xfId="1" applyNumberFormat="1" applyFont="1" applyFill="1" applyBorder="1" applyAlignment="1" applyProtection="1">
      <alignment horizontal="left" vertical="top" wrapText="1"/>
    </xf>
    <xf numFmtId="0" fontId="3" fillId="5" borderId="5" xfId="1" applyNumberFormat="1" applyFont="1" applyFill="1" applyBorder="1" applyAlignment="1" applyProtection="1">
      <alignment horizontal="left" vertical="top" wrapText="1"/>
      <protection locked="0"/>
    </xf>
    <xf numFmtId="0" fontId="3" fillId="4" borderId="2" xfId="1" applyNumberFormat="1" applyFont="1" applyFill="1" applyBorder="1" applyAlignment="1" applyProtection="1">
      <alignment horizontal="center" vertical="top" wrapText="1"/>
    </xf>
    <xf numFmtId="0" fontId="3" fillId="4" borderId="2" xfId="1" applyNumberFormat="1" applyFont="1" applyFill="1" applyBorder="1" applyAlignment="1" applyProtection="1">
      <alignment horizontal="center" vertical="top" wrapText="1"/>
      <protection locked="0"/>
    </xf>
    <xf numFmtId="0" fontId="3" fillId="7" borderId="2" xfId="1" applyNumberFormat="1" applyFont="1" applyFill="1" applyBorder="1" applyAlignment="1" applyProtection="1">
      <alignment horizontal="right" vertical="top" wrapText="1"/>
    </xf>
    <xf numFmtId="0" fontId="3" fillId="7" borderId="2" xfId="1" applyNumberFormat="1" applyFont="1" applyFill="1" applyBorder="1" applyAlignment="1" applyProtection="1">
      <alignment horizontal="right" vertical="top" wrapText="1"/>
      <protection locked="0"/>
    </xf>
    <xf numFmtId="0" fontId="3" fillId="7" borderId="2" xfId="1" applyNumberFormat="1" applyFont="1" applyFill="1" applyBorder="1" applyAlignment="1" applyProtection="1">
      <alignment horizontal="left" vertical="top" wrapText="1"/>
    </xf>
    <xf numFmtId="0" fontId="3" fillId="7" borderId="2" xfId="1" applyNumberFormat="1" applyFont="1" applyFill="1" applyBorder="1" applyAlignment="1" applyProtection="1">
      <alignment horizontal="left" vertical="top" wrapText="1"/>
      <protection locked="0"/>
    </xf>
    <xf numFmtId="0" fontId="7" fillId="3" borderId="3" xfId="1" applyNumberFormat="1" applyFont="1" applyFill="1" applyBorder="1" applyAlignment="1" applyProtection="1">
      <alignment horizontal="center" vertical="top" wrapText="1"/>
    </xf>
    <xf numFmtId="0" fontId="7" fillId="3" borderId="4" xfId="1" applyNumberFormat="1" applyFont="1" applyFill="1" applyBorder="1" applyAlignment="1" applyProtection="1">
      <alignment horizontal="center" vertical="top" wrapText="1"/>
    </xf>
    <xf numFmtId="0" fontId="7" fillId="3" borderId="13" xfId="1" applyNumberFormat="1" applyFont="1" applyFill="1" applyBorder="1" applyAlignment="1" applyProtection="1">
      <alignment horizontal="center" vertical="top" wrapText="1"/>
    </xf>
    <xf numFmtId="0" fontId="7" fillId="3" borderId="7" xfId="1" applyNumberFormat="1" applyFont="1" applyFill="1" applyBorder="1" applyAlignment="1" applyProtection="1">
      <alignment horizontal="left" vertical="top" wrapText="1"/>
    </xf>
    <xf numFmtId="0" fontId="7" fillId="3" borderId="8" xfId="1" applyNumberFormat="1" applyFont="1" applyFill="1" applyBorder="1" applyAlignment="1" applyProtection="1">
      <alignment horizontal="left" vertical="top" wrapText="1"/>
    </xf>
    <xf numFmtId="0" fontId="7" fillId="3" borderId="11" xfId="1" applyNumberFormat="1" applyFont="1" applyFill="1" applyBorder="1" applyAlignment="1" applyProtection="1">
      <alignment horizontal="left" vertical="top" wrapText="1"/>
    </xf>
    <xf numFmtId="0" fontId="7" fillId="3" borderId="12" xfId="1" applyNumberFormat="1" applyFont="1" applyFill="1" applyBorder="1" applyAlignment="1" applyProtection="1">
      <alignment horizontal="left" vertical="top" wrapText="1"/>
    </xf>
    <xf numFmtId="0" fontId="7" fillId="3" borderId="9" xfId="1" applyNumberFormat="1" applyFont="1" applyFill="1" applyBorder="1" applyAlignment="1" applyProtection="1">
      <alignment horizontal="left" vertical="top" wrapText="1"/>
    </xf>
    <xf numFmtId="0" fontId="7" fillId="3" borderId="10" xfId="1" applyNumberFormat="1" applyFont="1" applyFill="1" applyBorder="1" applyAlignment="1" applyProtection="1">
      <alignment horizontal="left" vertical="top" wrapText="1"/>
    </xf>
    <xf numFmtId="0" fontId="6" fillId="4" borderId="2" xfId="1" applyNumberFormat="1" applyFont="1" applyFill="1" applyBorder="1" applyAlignment="1" applyProtection="1">
      <alignment horizontal="center" vertical="top" wrapText="1"/>
    </xf>
    <xf numFmtId="0" fontId="7" fillId="3" borderId="3" xfId="1" applyNumberFormat="1" applyFont="1" applyFill="1" applyBorder="1" applyAlignment="1" applyProtection="1">
      <alignment horizontal="justify" vertical="top" wrapText="1"/>
    </xf>
    <xf numFmtId="0" fontId="4" fillId="3" borderId="3" xfId="1" applyNumberFormat="1" applyFont="1" applyFill="1" applyBorder="1" applyAlignment="1" applyProtection="1">
      <alignment horizontal="justify" vertical="top" wrapText="1"/>
      <protection locked="0"/>
    </xf>
    <xf numFmtId="0" fontId="2" fillId="7" borderId="2" xfId="1" applyNumberFormat="1" applyFont="1" applyFill="1" applyBorder="1" applyAlignment="1" applyProtection="1">
      <alignment horizontal="right" vertical="top" wrapText="1"/>
    </xf>
    <xf numFmtId="0" fontId="2" fillId="7" borderId="2" xfId="1" applyNumberFormat="1" applyFont="1" applyFill="1" applyBorder="1" applyAlignment="1" applyProtection="1">
      <alignment horizontal="right" vertical="top" wrapText="1"/>
      <protection locked="0"/>
    </xf>
    <xf numFmtId="0" fontId="2" fillId="7" borderId="2" xfId="1" applyNumberFormat="1" applyFont="1" applyFill="1" applyBorder="1" applyAlignment="1" applyProtection="1">
      <alignment horizontal="left" vertical="top" wrapText="1"/>
    </xf>
    <xf numFmtId="0" fontId="2" fillId="7" borderId="2" xfId="1" applyNumberFormat="1" applyFont="1" applyFill="1" applyBorder="1" applyAlignment="1" applyProtection="1">
      <alignment horizontal="left" vertical="top" wrapText="1"/>
      <protection locked="0"/>
    </xf>
    <xf numFmtId="0" fontId="6" fillId="7" borderId="2" xfId="1" applyNumberFormat="1" applyFont="1" applyFill="1" applyBorder="1" applyAlignment="1" applyProtection="1">
      <alignment horizontal="left" vertical="top" wrapText="1"/>
    </xf>
    <xf numFmtId="0" fontId="11" fillId="0" borderId="5" xfId="1" applyNumberFormat="1" applyFont="1" applyFill="1" applyBorder="1" applyAlignment="1" applyProtection="1">
      <alignment horizontal="left" vertical="top" wrapText="1"/>
    </xf>
    <xf numFmtId="0" fontId="11" fillId="0" borderId="15" xfId="1" applyNumberFormat="1" applyFont="1" applyFill="1" applyBorder="1" applyAlignment="1" applyProtection="1">
      <alignment horizontal="left" vertical="top" wrapText="1"/>
    </xf>
    <xf numFmtId="0" fontId="11" fillId="0" borderId="6" xfId="1" applyNumberFormat="1" applyFont="1" applyFill="1" applyBorder="1" applyAlignment="1" applyProtection="1">
      <alignment horizontal="left" vertical="top" wrapText="1"/>
    </xf>
    <xf numFmtId="0" fontId="3" fillId="5" borderId="2" xfId="1" applyNumberFormat="1" applyFont="1" applyFill="1" applyBorder="1" applyAlignment="1" applyProtection="1">
      <alignment horizontal="right" vertical="top" wrapText="1"/>
    </xf>
    <xf numFmtId="0" fontId="3" fillId="5" borderId="2" xfId="1" applyNumberFormat="1" applyFont="1" applyFill="1" applyBorder="1" applyAlignment="1" applyProtection="1">
      <alignment horizontal="right" vertical="top" wrapText="1"/>
      <protection locked="0"/>
    </xf>
    <xf numFmtId="0" fontId="4" fillId="3" borderId="4" xfId="1" applyNumberFormat="1" applyFont="1" applyFill="1" applyBorder="1" applyAlignment="1" applyProtection="1">
      <alignment horizontal="justify" vertical="top" wrapText="1"/>
    </xf>
    <xf numFmtId="0" fontId="4" fillId="3" borderId="4" xfId="1" applyNumberFormat="1" applyFont="1" applyFill="1" applyBorder="1" applyAlignment="1" applyProtection="1">
      <alignment horizontal="justify" vertical="top" wrapText="1"/>
      <protection locked="0"/>
    </xf>
    <xf numFmtId="0" fontId="2" fillId="5" borderId="2" xfId="1" applyNumberFormat="1" applyFont="1" applyFill="1" applyBorder="1" applyAlignment="1" applyProtection="1">
      <alignment horizontal="right" vertical="top" wrapText="1"/>
    </xf>
    <xf numFmtId="0" fontId="2" fillId="5" borderId="2" xfId="1" applyNumberFormat="1" applyFont="1" applyFill="1" applyBorder="1" applyAlignment="1" applyProtection="1">
      <alignment horizontal="right" vertical="top" wrapText="1"/>
      <protection locked="0"/>
    </xf>
    <xf numFmtId="0" fontId="2" fillId="5" borderId="5" xfId="1" applyNumberFormat="1" applyFont="1" applyFill="1" applyBorder="1" applyAlignment="1" applyProtection="1">
      <alignment horizontal="left" vertical="top" wrapText="1"/>
    </xf>
    <xf numFmtId="0" fontId="2" fillId="5" borderId="5" xfId="1" applyNumberFormat="1" applyFont="1" applyFill="1" applyBorder="1" applyAlignment="1" applyProtection="1">
      <alignment horizontal="left" vertical="top" wrapText="1"/>
      <protection locked="0"/>
    </xf>
    <xf numFmtId="0" fontId="7" fillId="0" borderId="7" xfId="1" applyNumberFormat="1" applyFont="1" applyFill="1" applyBorder="1" applyAlignment="1" applyProtection="1">
      <alignment horizontal="left" vertical="top" wrapText="1"/>
    </xf>
    <xf numFmtId="0" fontId="7" fillId="0" borderId="8" xfId="1" applyNumberFormat="1" applyFont="1" applyFill="1" applyBorder="1" applyAlignment="1" applyProtection="1">
      <alignment horizontal="left" vertical="top" wrapText="1"/>
    </xf>
    <xf numFmtId="0" fontId="7" fillId="0" borderId="9" xfId="1" applyNumberFormat="1" applyFont="1" applyFill="1" applyBorder="1" applyAlignment="1" applyProtection="1">
      <alignment horizontal="left" vertical="top" wrapText="1"/>
    </xf>
    <xf numFmtId="0" fontId="7" fillId="0" borderId="10" xfId="1" applyNumberFormat="1" applyFont="1" applyFill="1" applyBorder="1" applyAlignment="1" applyProtection="1">
      <alignment horizontal="left" vertical="top" wrapText="1"/>
    </xf>
    <xf numFmtId="0" fontId="4" fillId="3" borderId="3" xfId="1" applyNumberFormat="1" applyFont="1" applyFill="1" applyBorder="1" applyAlignment="1" applyProtection="1">
      <alignment horizontal="justify" vertical="top" wrapText="1"/>
    </xf>
    <xf numFmtId="0" fontId="19" fillId="0" borderId="16" xfId="1" applyNumberFormat="1" applyFont="1" applyFill="1" applyBorder="1" applyAlignment="1" applyProtection="1">
      <alignment horizontal="center" vertical="center" wrapText="1"/>
    </xf>
    <xf numFmtId="0" fontId="1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1" fillId="6" borderId="5" xfId="1" applyNumberFormat="1" applyFont="1" applyFill="1" applyBorder="1" applyAlignment="1" applyProtection="1">
      <alignment horizontal="right" vertical="top" wrapText="1"/>
    </xf>
    <xf numFmtId="0" fontId="1" fillId="6" borderId="6" xfId="1" applyNumberFormat="1" applyFont="1" applyFill="1" applyBorder="1" applyAlignment="1" applyProtection="1">
      <alignment horizontal="right" vertical="top" wrapText="1"/>
    </xf>
    <xf numFmtId="0" fontId="2" fillId="6" borderId="5" xfId="1" applyNumberFormat="1" applyFont="1" applyFill="1" applyBorder="1" applyAlignment="1" applyProtection="1">
      <alignment horizontal="justify" vertical="top" wrapText="1"/>
    </xf>
    <xf numFmtId="0" fontId="2" fillId="6" borderId="15" xfId="1" applyNumberFormat="1" applyFont="1" applyFill="1" applyBorder="1" applyAlignment="1" applyProtection="1">
      <alignment horizontal="justify" vertical="top" wrapText="1"/>
    </xf>
    <xf numFmtId="0" fontId="2" fillId="7" borderId="13" xfId="1" applyNumberFormat="1" applyFont="1" applyFill="1" applyBorder="1" applyAlignment="1" applyProtection="1">
      <alignment horizontal="left" vertical="top" wrapText="1"/>
      <protection locked="0"/>
    </xf>
    <xf numFmtId="0" fontId="7" fillId="0" borderId="3" xfId="1" applyNumberFormat="1" applyFont="1" applyFill="1" applyBorder="1" applyAlignment="1" applyProtection="1">
      <alignment horizontal="justify" vertical="top" wrapText="1"/>
    </xf>
    <xf numFmtId="0" fontId="4" fillId="0" borderId="3" xfId="1" applyNumberFormat="1" applyFont="1" applyFill="1" applyBorder="1" applyAlignment="1" applyProtection="1">
      <alignment horizontal="justify" vertical="top" wrapText="1"/>
      <protection locked="0"/>
    </xf>
    <xf numFmtId="0" fontId="2" fillId="7" borderId="3" xfId="1" applyNumberFormat="1" applyFont="1" applyFill="1" applyBorder="1" applyAlignment="1" applyProtection="1">
      <alignment horizontal="right" vertical="top" wrapText="1"/>
    </xf>
    <xf numFmtId="0" fontId="2" fillId="7" borderId="3" xfId="1" applyNumberFormat="1" applyFont="1" applyFill="1" applyBorder="1" applyAlignment="1" applyProtection="1">
      <alignment horizontal="right" vertical="top" wrapText="1"/>
      <protection locked="0"/>
    </xf>
    <xf numFmtId="0" fontId="6" fillId="7" borderId="3" xfId="1" applyNumberFormat="1" applyFont="1" applyFill="1" applyBorder="1" applyAlignment="1" applyProtection="1">
      <alignment horizontal="left" vertical="top" wrapText="1"/>
    </xf>
    <xf numFmtId="0" fontId="2" fillId="7" borderId="3" xfId="1" applyNumberFormat="1" applyFont="1" applyFill="1" applyBorder="1" applyAlignment="1" applyProtection="1">
      <alignment horizontal="left" vertical="top" wrapText="1"/>
      <protection locked="0"/>
    </xf>
    <xf numFmtId="0" fontId="1" fillId="5" borderId="11" xfId="1" applyNumberFormat="1" applyFont="1" applyFill="1" applyBorder="1" applyAlignment="1" applyProtection="1">
      <alignment horizontal="right" vertical="top" wrapText="1"/>
    </xf>
    <xf numFmtId="0" fontId="1" fillId="5" borderId="12" xfId="1" applyNumberFormat="1" applyFont="1" applyFill="1" applyBorder="1" applyAlignment="1" applyProtection="1">
      <alignment horizontal="right" vertical="top" wrapText="1"/>
    </xf>
    <xf numFmtId="0" fontId="2" fillId="5" borderId="11" xfId="1" applyNumberFormat="1" applyFont="1" applyFill="1" applyBorder="1" applyAlignment="1" applyProtection="1">
      <alignment horizontal="left" vertical="top" wrapText="1"/>
    </xf>
    <xf numFmtId="0" fontId="2" fillId="5" borderId="17" xfId="1" applyNumberFormat="1" applyFont="1" applyFill="1" applyBorder="1" applyAlignment="1" applyProtection="1">
      <alignment horizontal="left" vertical="top" wrapText="1"/>
    </xf>
    <xf numFmtId="0" fontId="13" fillId="0" borderId="26" xfId="1" applyNumberFormat="1" applyFont="1" applyFill="1" applyBorder="1" applyAlignment="1" applyProtection="1">
      <alignment horizontal="center" vertical="center" wrapText="1"/>
    </xf>
    <xf numFmtId="0" fontId="13" fillId="0" borderId="19" xfId="1" applyNumberFormat="1" applyFont="1" applyFill="1" applyBorder="1" applyAlignment="1" applyProtection="1">
      <alignment horizontal="center" vertical="center" wrapText="1"/>
    </xf>
    <xf numFmtId="0" fontId="13" fillId="0" borderId="18" xfId="1" applyNumberFormat="1" applyFont="1" applyFill="1" applyBorder="1" applyAlignment="1" applyProtection="1">
      <alignment horizontal="center" vertical="center" wrapText="1"/>
    </xf>
    <xf numFmtId="0" fontId="13" fillId="0" borderId="16" xfId="1" applyNumberFormat="1" applyFont="1" applyFill="1" applyBorder="1" applyAlignment="1" applyProtection="1">
      <alignment horizontal="center" vertical="center" wrapText="1"/>
    </xf>
    <xf numFmtId="0" fontId="3" fillId="7" borderId="21" xfId="1" applyNumberFormat="1" applyFont="1" applyFill="1" applyBorder="1" applyAlignment="1" applyProtection="1">
      <alignment horizontal="left" vertical="top" wrapText="1"/>
    </xf>
    <xf numFmtId="0" fontId="3" fillId="7" borderId="23" xfId="1" applyNumberFormat="1" applyFont="1" applyFill="1" applyBorder="1" applyAlignment="1" applyProtection="1">
      <alignment horizontal="left" vertical="top" wrapText="1"/>
    </xf>
    <xf numFmtId="0" fontId="3" fillId="7" borderId="20" xfId="1" applyNumberFormat="1" applyFont="1" applyFill="1" applyBorder="1" applyAlignment="1" applyProtection="1">
      <alignment horizontal="left" vertical="top" wrapText="1"/>
    </xf>
    <xf numFmtId="0" fontId="4" fillId="3" borderId="3" xfId="1" applyNumberFormat="1" applyFont="1" applyFill="1" applyBorder="1" applyAlignment="1" applyProtection="1">
      <alignment horizontal="left" vertical="top" wrapText="1"/>
    </xf>
    <xf numFmtId="0" fontId="4" fillId="3" borderId="4" xfId="1" applyNumberFormat="1" applyFont="1" applyFill="1" applyBorder="1" applyAlignment="1" applyProtection="1">
      <alignment horizontal="left" vertical="top" wrapText="1"/>
    </xf>
    <xf numFmtId="0" fontId="9" fillId="3" borderId="7" xfId="1" applyNumberFormat="1" applyFont="1" applyFill="1" applyBorder="1" applyAlignment="1" applyProtection="1">
      <alignment horizontal="left" vertical="top" wrapText="1"/>
    </xf>
    <xf numFmtId="0" fontId="10" fillId="3" borderId="22" xfId="1" applyNumberFormat="1" applyFont="1" applyFill="1" applyBorder="1" applyAlignment="1" applyProtection="1">
      <alignment horizontal="center" vertical="center" wrapText="1"/>
    </xf>
    <xf numFmtId="0" fontId="10" fillId="3" borderId="24" xfId="1" applyNumberFormat="1" applyFont="1" applyFill="1" applyBorder="1" applyAlignment="1" applyProtection="1">
      <alignment horizontal="center" vertical="center" wrapText="1"/>
    </xf>
    <xf numFmtId="0" fontId="10" fillId="3" borderId="2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R129"/>
  <sheetViews>
    <sheetView tabSelected="1" view="pageBreakPreview" zoomScale="60" zoomScaleNormal="70" workbookViewId="0">
      <selection activeCell="O5" sqref="O5"/>
    </sheetView>
  </sheetViews>
  <sheetFormatPr defaultRowHeight="15" x14ac:dyDescent="0.25"/>
  <cols>
    <col min="1" max="1" width="2.28515625" style="1" customWidth="1"/>
    <col min="2" max="2" width="6" style="1" customWidth="1"/>
    <col min="3" max="3" width="49.140625" style="1" customWidth="1"/>
    <col min="4" max="5" width="16.7109375" style="1" customWidth="1"/>
    <col min="6" max="6" width="33.140625" style="1" customWidth="1"/>
    <col min="7" max="7" width="16" style="1" customWidth="1"/>
    <col min="8" max="15" width="13.28515625" style="1" customWidth="1"/>
    <col min="16" max="16" width="15" style="1" customWidth="1"/>
    <col min="17" max="17" width="20.7109375" style="1" customWidth="1"/>
    <col min="18" max="18" width="2.28515625" style="1" customWidth="1"/>
    <col min="19" max="16384" width="9.140625" style="1"/>
  </cols>
  <sheetData>
    <row r="1" spans="1:18" ht="27.9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40.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50" t="s">
        <v>284</v>
      </c>
      <c r="O2" s="150"/>
      <c r="P2" s="150"/>
      <c r="Q2" s="150"/>
      <c r="R2" s="2"/>
    </row>
    <row r="3" spans="1:18" ht="50.1" customHeight="1" thickBot="1" x14ac:dyDescent="0.3">
      <c r="A3" s="2"/>
      <c r="B3" s="158" t="s">
        <v>162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2"/>
    </row>
    <row r="4" spans="1:18" ht="54.95" customHeight="1" thickBot="1" x14ac:dyDescent="0.3">
      <c r="A4" s="2"/>
      <c r="B4" s="160" t="s">
        <v>161</v>
      </c>
      <c r="C4" s="160" t="s">
        <v>160</v>
      </c>
      <c r="D4" s="160" t="s">
        <v>159</v>
      </c>
      <c r="E4" s="160" t="s">
        <v>158</v>
      </c>
      <c r="F4" s="160" t="s">
        <v>157</v>
      </c>
      <c r="G4" s="161"/>
      <c r="H4" s="160" t="s">
        <v>156</v>
      </c>
      <c r="I4" s="161"/>
      <c r="J4" s="161"/>
      <c r="K4" s="160" t="s">
        <v>155</v>
      </c>
      <c r="L4" s="161"/>
      <c r="M4" s="161"/>
      <c r="N4" s="161"/>
      <c r="O4" s="161"/>
      <c r="P4" s="161"/>
      <c r="Q4" s="162" t="s">
        <v>235</v>
      </c>
      <c r="R4" s="2"/>
    </row>
    <row r="5" spans="1:18" ht="111" customHeight="1" thickBot="1" x14ac:dyDescent="0.3">
      <c r="A5" s="2"/>
      <c r="B5" s="161"/>
      <c r="C5" s="161"/>
      <c r="D5" s="161"/>
      <c r="E5" s="161"/>
      <c r="F5" s="161"/>
      <c r="G5" s="161"/>
      <c r="H5" s="20" t="s">
        <v>154</v>
      </c>
      <c r="I5" s="20" t="s">
        <v>153</v>
      </c>
      <c r="J5" s="20" t="s">
        <v>152</v>
      </c>
      <c r="K5" s="20" t="s">
        <v>151</v>
      </c>
      <c r="L5" s="20" t="s">
        <v>150</v>
      </c>
      <c r="M5" s="20" t="s">
        <v>149</v>
      </c>
      <c r="N5" s="20" t="s">
        <v>148</v>
      </c>
      <c r="O5" s="20" t="s">
        <v>147</v>
      </c>
      <c r="P5" s="20" t="s">
        <v>146</v>
      </c>
      <c r="Q5" s="161"/>
      <c r="R5" s="2"/>
    </row>
    <row r="6" spans="1:18" ht="15.75" thickBot="1" x14ac:dyDescent="0.3">
      <c r="A6" s="2"/>
      <c r="B6" s="20" t="s">
        <v>0</v>
      </c>
      <c r="C6" s="20" t="s">
        <v>1</v>
      </c>
      <c r="D6" s="20" t="s">
        <v>2</v>
      </c>
      <c r="E6" s="20" t="s">
        <v>3</v>
      </c>
      <c r="F6" s="160" t="s">
        <v>4</v>
      </c>
      <c r="G6" s="161"/>
      <c r="H6" s="20" t="s">
        <v>5</v>
      </c>
      <c r="I6" s="20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20" t="s">
        <v>12</v>
      </c>
      <c r="P6" s="20" t="s">
        <v>13</v>
      </c>
      <c r="Q6" s="20" t="s">
        <v>14</v>
      </c>
      <c r="R6" s="2"/>
    </row>
    <row r="7" spans="1:18" ht="24.95" customHeight="1" thickBot="1" x14ac:dyDescent="0.3">
      <c r="A7" s="2"/>
      <c r="B7" s="180" t="s">
        <v>241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2"/>
    </row>
    <row r="8" spans="1:18" ht="64.5" customHeight="1" thickBot="1" x14ac:dyDescent="0.3">
      <c r="A8" s="2"/>
      <c r="B8" s="12" t="s">
        <v>15</v>
      </c>
      <c r="C8" s="14" t="s">
        <v>192</v>
      </c>
      <c r="D8" s="11" t="s">
        <v>120</v>
      </c>
      <c r="E8" s="11" t="s">
        <v>116</v>
      </c>
      <c r="F8" s="181" t="s">
        <v>193</v>
      </c>
      <c r="G8" s="182"/>
      <c r="H8" s="13" t="s">
        <v>128</v>
      </c>
      <c r="I8" s="13" t="s">
        <v>127</v>
      </c>
      <c r="J8" s="13" t="s">
        <v>124</v>
      </c>
      <c r="K8" s="12" t="s">
        <v>16</v>
      </c>
      <c r="L8" s="12" t="s">
        <v>17</v>
      </c>
      <c r="M8" s="60">
        <v>9659.5499999999993</v>
      </c>
      <c r="N8" s="60">
        <v>6899.58</v>
      </c>
      <c r="O8" s="12" t="s">
        <v>16</v>
      </c>
      <c r="P8" s="12" t="s">
        <v>18</v>
      </c>
      <c r="Q8" s="11" t="s">
        <v>16</v>
      </c>
      <c r="R8" s="2"/>
    </row>
    <row r="9" spans="1:18" ht="24.95" customHeight="1" thickBot="1" x14ac:dyDescent="0.3">
      <c r="A9" s="2"/>
      <c r="B9" s="183" t="s">
        <v>0</v>
      </c>
      <c r="C9" s="184"/>
      <c r="D9" s="185" t="s">
        <v>112</v>
      </c>
      <c r="E9" s="186"/>
      <c r="F9" s="186"/>
      <c r="G9" s="186"/>
      <c r="H9" s="38" t="s">
        <v>16</v>
      </c>
      <c r="I9" s="38" t="s">
        <v>16</v>
      </c>
      <c r="J9" s="38" t="s">
        <v>16</v>
      </c>
      <c r="K9" s="39" t="s">
        <v>16</v>
      </c>
      <c r="L9" s="75">
        <v>8462.64</v>
      </c>
      <c r="M9" s="41">
        <f>M8</f>
        <v>9659.5499999999993</v>
      </c>
      <c r="N9" s="41">
        <f>N8</f>
        <v>6899.58</v>
      </c>
      <c r="O9" s="39" t="s">
        <v>16</v>
      </c>
      <c r="P9" s="41">
        <v>25021.77</v>
      </c>
      <c r="Q9" s="40" t="s">
        <v>16</v>
      </c>
      <c r="R9" s="2"/>
    </row>
    <row r="10" spans="1:18" ht="72.75" customHeight="1" thickBot="1" x14ac:dyDescent="0.3">
      <c r="A10" s="2"/>
      <c r="B10" s="12" t="s">
        <v>19</v>
      </c>
      <c r="C10" s="14" t="s">
        <v>191</v>
      </c>
      <c r="D10" s="11" t="s">
        <v>120</v>
      </c>
      <c r="E10" s="11" t="s">
        <v>116</v>
      </c>
      <c r="F10" s="181" t="s">
        <v>190</v>
      </c>
      <c r="G10" s="182"/>
      <c r="H10" s="13" t="s">
        <v>124</v>
      </c>
      <c r="I10" s="13" t="s">
        <v>124</v>
      </c>
      <c r="J10" s="13" t="s">
        <v>143</v>
      </c>
      <c r="K10" s="12" t="s">
        <v>16</v>
      </c>
      <c r="L10" s="12" t="s">
        <v>16</v>
      </c>
      <c r="M10" s="60">
        <v>1710.83</v>
      </c>
      <c r="N10" s="60">
        <v>2099.9499999999998</v>
      </c>
      <c r="O10" s="12" t="s">
        <v>16</v>
      </c>
      <c r="P10" s="12" t="s">
        <v>20</v>
      </c>
      <c r="Q10" s="11" t="s">
        <v>16</v>
      </c>
      <c r="R10" s="2"/>
    </row>
    <row r="11" spans="1:18" ht="24.95" customHeight="1" thickBot="1" x14ac:dyDescent="0.3">
      <c r="A11" s="2"/>
      <c r="B11" s="183" t="s">
        <v>0</v>
      </c>
      <c r="C11" s="184"/>
      <c r="D11" s="187" t="s">
        <v>145</v>
      </c>
      <c r="E11" s="186"/>
      <c r="F11" s="186"/>
      <c r="G11" s="186"/>
      <c r="H11" s="38" t="s">
        <v>16</v>
      </c>
      <c r="I11" s="38" t="s">
        <v>16</v>
      </c>
      <c r="J11" s="38" t="s">
        <v>16</v>
      </c>
      <c r="K11" s="39" t="s">
        <v>16</v>
      </c>
      <c r="L11" s="39" t="s">
        <v>16</v>
      </c>
      <c r="M11" s="41">
        <f>M10</f>
        <v>1710.83</v>
      </c>
      <c r="N11" s="41">
        <f>N10</f>
        <v>2099.9499999999998</v>
      </c>
      <c r="O11" s="39" t="s">
        <v>16</v>
      </c>
      <c r="P11" s="41">
        <v>3810.78</v>
      </c>
      <c r="Q11" s="40" t="s">
        <v>16</v>
      </c>
      <c r="R11" s="2"/>
    </row>
    <row r="12" spans="1:18" ht="44.1" customHeight="1" thickBot="1" x14ac:dyDescent="0.3">
      <c r="A12" s="2"/>
      <c r="B12" s="12" t="s">
        <v>21</v>
      </c>
      <c r="C12" s="36" t="s">
        <v>173</v>
      </c>
      <c r="D12" s="24" t="s">
        <v>172</v>
      </c>
      <c r="E12" s="24" t="s">
        <v>166</v>
      </c>
      <c r="F12" s="174" t="s">
        <v>194</v>
      </c>
      <c r="G12" s="175"/>
      <c r="H12" s="26" t="s">
        <v>171</v>
      </c>
      <c r="I12" s="13" t="s">
        <v>121</v>
      </c>
      <c r="J12" s="13" t="s">
        <v>119</v>
      </c>
      <c r="K12" s="12" t="s">
        <v>16</v>
      </c>
      <c r="L12" s="12" t="s">
        <v>16</v>
      </c>
      <c r="M12" s="57">
        <v>5805.59</v>
      </c>
      <c r="N12" s="57">
        <v>6381.43</v>
      </c>
      <c r="O12" s="61" t="s">
        <v>16</v>
      </c>
      <c r="P12" s="61">
        <f t="shared" ref="P12:P22" si="0">SUM(M12:O12)</f>
        <v>12187.02</v>
      </c>
      <c r="Q12" s="37"/>
      <c r="R12" s="2"/>
    </row>
    <row r="13" spans="1:18" ht="32.25" customHeight="1" thickBot="1" x14ac:dyDescent="0.3">
      <c r="A13" s="2"/>
      <c r="B13" s="17" t="s">
        <v>16</v>
      </c>
      <c r="C13" s="36" t="s">
        <v>175</v>
      </c>
      <c r="D13" s="15" t="s">
        <v>16</v>
      </c>
      <c r="E13" s="15" t="s">
        <v>16</v>
      </c>
      <c r="F13" s="178"/>
      <c r="G13" s="179"/>
      <c r="H13" s="16" t="s">
        <v>16</v>
      </c>
      <c r="I13" s="16" t="s">
        <v>16</v>
      </c>
      <c r="J13" s="16" t="s">
        <v>16</v>
      </c>
      <c r="K13" s="12" t="s">
        <v>16</v>
      </c>
      <c r="L13" s="12" t="s">
        <v>16</v>
      </c>
      <c r="M13" s="58">
        <v>557.49</v>
      </c>
      <c r="N13" s="58">
        <v>599.28</v>
      </c>
      <c r="O13" s="61" t="s">
        <v>16</v>
      </c>
      <c r="P13" s="61">
        <f t="shared" si="0"/>
        <v>1156.77</v>
      </c>
      <c r="Q13" s="15" t="s">
        <v>16</v>
      </c>
      <c r="R13" s="2"/>
    </row>
    <row r="14" spans="1:18" ht="51" customHeight="1" thickBot="1" x14ac:dyDescent="0.3">
      <c r="A14" s="2"/>
      <c r="B14" s="17" t="s">
        <v>16</v>
      </c>
      <c r="C14" s="36" t="s">
        <v>177</v>
      </c>
      <c r="D14" s="15" t="s">
        <v>16</v>
      </c>
      <c r="E14" s="15" t="s">
        <v>16</v>
      </c>
      <c r="F14" s="178"/>
      <c r="G14" s="179"/>
      <c r="H14" s="16" t="s">
        <v>16</v>
      </c>
      <c r="I14" s="16" t="s">
        <v>16</v>
      </c>
      <c r="J14" s="16" t="s">
        <v>16</v>
      </c>
      <c r="K14" s="12" t="s">
        <v>16</v>
      </c>
      <c r="L14" s="12" t="s">
        <v>16</v>
      </c>
      <c r="M14" s="59">
        <v>244.886</v>
      </c>
      <c r="N14" s="59">
        <v>238.78200000000001</v>
      </c>
      <c r="O14" s="61" t="s">
        <v>16</v>
      </c>
      <c r="P14" s="61">
        <f t="shared" si="0"/>
        <v>483.66800000000001</v>
      </c>
      <c r="Q14" s="15" t="s">
        <v>16</v>
      </c>
      <c r="R14" s="2"/>
    </row>
    <row r="15" spans="1:18" ht="49.5" customHeight="1" thickBot="1" x14ac:dyDescent="0.3">
      <c r="A15" s="2"/>
      <c r="B15" s="17" t="s">
        <v>16</v>
      </c>
      <c r="C15" s="36" t="s">
        <v>176</v>
      </c>
      <c r="D15" s="15" t="s">
        <v>16</v>
      </c>
      <c r="E15" s="15" t="s">
        <v>16</v>
      </c>
      <c r="F15" s="178"/>
      <c r="G15" s="179"/>
      <c r="H15" s="16" t="s">
        <v>16</v>
      </c>
      <c r="I15" s="16" t="s">
        <v>16</v>
      </c>
      <c r="J15" s="16" t="s">
        <v>16</v>
      </c>
      <c r="K15" s="12" t="s">
        <v>16</v>
      </c>
      <c r="L15" s="12" t="s">
        <v>16</v>
      </c>
      <c r="M15" s="58">
        <v>295.19</v>
      </c>
      <c r="N15" s="58">
        <v>465.31</v>
      </c>
      <c r="O15" s="61" t="s">
        <v>16</v>
      </c>
      <c r="P15" s="61">
        <f t="shared" si="0"/>
        <v>760.5</v>
      </c>
      <c r="Q15" s="15" t="s">
        <v>16</v>
      </c>
      <c r="R15" s="2"/>
    </row>
    <row r="16" spans="1:18" ht="51.75" customHeight="1" thickBot="1" x14ac:dyDescent="0.3">
      <c r="A16" s="2"/>
      <c r="B16" s="17" t="s">
        <v>16</v>
      </c>
      <c r="C16" s="36" t="s">
        <v>174</v>
      </c>
      <c r="D16" s="15" t="s">
        <v>16</v>
      </c>
      <c r="E16" s="15" t="s">
        <v>16</v>
      </c>
      <c r="F16" s="178"/>
      <c r="G16" s="179"/>
      <c r="H16" s="16" t="s">
        <v>16</v>
      </c>
      <c r="I16" s="16" t="s">
        <v>16</v>
      </c>
      <c r="J16" s="16" t="s">
        <v>16</v>
      </c>
      <c r="K16" s="12" t="s">
        <v>16</v>
      </c>
      <c r="L16" s="12" t="s">
        <v>16</v>
      </c>
      <c r="M16" s="59">
        <v>681.82299999999998</v>
      </c>
      <c r="N16" s="59">
        <v>685.67499999999995</v>
      </c>
      <c r="O16" s="61" t="s">
        <v>16</v>
      </c>
      <c r="P16" s="61">
        <f t="shared" si="0"/>
        <v>1367.498</v>
      </c>
      <c r="Q16" s="15" t="s">
        <v>16</v>
      </c>
      <c r="R16" s="2"/>
    </row>
    <row r="17" spans="1:18" ht="57" customHeight="1" thickBot="1" x14ac:dyDescent="0.3">
      <c r="A17" s="2"/>
      <c r="B17" s="17" t="s">
        <v>16</v>
      </c>
      <c r="C17" s="36" t="s">
        <v>178</v>
      </c>
      <c r="D17" s="15" t="s">
        <v>16</v>
      </c>
      <c r="E17" s="15" t="s">
        <v>16</v>
      </c>
      <c r="F17" s="178"/>
      <c r="G17" s="179"/>
      <c r="H17" s="16" t="s">
        <v>16</v>
      </c>
      <c r="I17" s="16" t="s">
        <v>16</v>
      </c>
      <c r="J17" s="16" t="s">
        <v>16</v>
      </c>
      <c r="K17" s="12" t="s">
        <v>16</v>
      </c>
      <c r="L17" s="12" t="s">
        <v>16</v>
      </c>
      <c r="M17" s="59">
        <v>245.90899999999999</v>
      </c>
      <c r="N17" s="59">
        <v>252.54499999999999</v>
      </c>
      <c r="O17" s="61" t="s">
        <v>16</v>
      </c>
      <c r="P17" s="61">
        <f t="shared" si="0"/>
        <v>498.45399999999995</v>
      </c>
      <c r="Q17" s="15" t="s">
        <v>16</v>
      </c>
      <c r="R17" s="2"/>
    </row>
    <row r="18" spans="1:18" ht="51" customHeight="1" thickBot="1" x14ac:dyDescent="0.3">
      <c r="A18" s="2"/>
      <c r="B18" s="17" t="s">
        <v>16</v>
      </c>
      <c r="C18" s="36" t="s">
        <v>179</v>
      </c>
      <c r="D18" s="15" t="s">
        <v>16</v>
      </c>
      <c r="E18" s="15" t="s">
        <v>16</v>
      </c>
      <c r="F18" s="178"/>
      <c r="G18" s="179"/>
      <c r="H18" s="16" t="s">
        <v>16</v>
      </c>
      <c r="I18" s="16" t="s">
        <v>16</v>
      </c>
      <c r="J18" s="16" t="s">
        <v>16</v>
      </c>
      <c r="K18" s="12" t="s">
        <v>16</v>
      </c>
      <c r="L18" s="12" t="s">
        <v>16</v>
      </c>
      <c r="M18" s="58">
        <v>849.93</v>
      </c>
      <c r="N18" s="58">
        <v>772.6</v>
      </c>
      <c r="O18" s="61" t="s">
        <v>16</v>
      </c>
      <c r="P18" s="61">
        <f t="shared" si="0"/>
        <v>1622.53</v>
      </c>
      <c r="Q18" s="15" t="s">
        <v>16</v>
      </c>
      <c r="R18" s="2"/>
    </row>
    <row r="19" spans="1:18" ht="59.25" customHeight="1" thickBot="1" x14ac:dyDescent="0.3">
      <c r="A19" s="2"/>
      <c r="B19" s="17" t="s">
        <v>16</v>
      </c>
      <c r="C19" s="36" t="s">
        <v>180</v>
      </c>
      <c r="D19" s="15" t="s">
        <v>16</v>
      </c>
      <c r="E19" s="15" t="s">
        <v>16</v>
      </c>
      <c r="F19" s="178"/>
      <c r="G19" s="179"/>
      <c r="H19" s="16" t="s">
        <v>16</v>
      </c>
      <c r="I19" s="16" t="s">
        <v>16</v>
      </c>
      <c r="J19" s="16" t="s">
        <v>16</v>
      </c>
      <c r="K19" s="12" t="s">
        <v>16</v>
      </c>
      <c r="L19" s="12" t="s">
        <v>16</v>
      </c>
      <c r="M19" s="58">
        <v>317.77</v>
      </c>
      <c r="N19" s="58">
        <v>344.24</v>
      </c>
      <c r="O19" s="61" t="s">
        <v>16</v>
      </c>
      <c r="P19" s="61">
        <f t="shared" si="0"/>
        <v>662.01</v>
      </c>
      <c r="Q19" s="15" t="s">
        <v>16</v>
      </c>
      <c r="R19" s="2"/>
    </row>
    <row r="20" spans="1:18" ht="54" customHeight="1" thickBot="1" x14ac:dyDescent="0.3">
      <c r="A20" s="2"/>
      <c r="B20" s="17" t="s">
        <v>16</v>
      </c>
      <c r="C20" s="36" t="s">
        <v>186</v>
      </c>
      <c r="D20" s="15" t="s">
        <v>16</v>
      </c>
      <c r="E20" s="15" t="s">
        <v>16</v>
      </c>
      <c r="F20" s="178"/>
      <c r="G20" s="179"/>
      <c r="H20" s="16" t="s">
        <v>16</v>
      </c>
      <c r="I20" s="16" t="s">
        <v>16</v>
      </c>
      <c r="J20" s="16" t="s">
        <v>16</v>
      </c>
      <c r="K20" s="12" t="s">
        <v>16</v>
      </c>
      <c r="L20" s="12" t="s">
        <v>16</v>
      </c>
      <c r="M20" s="58">
        <v>249.26</v>
      </c>
      <c r="N20" s="58">
        <v>208.27</v>
      </c>
      <c r="O20" s="61" t="s">
        <v>16</v>
      </c>
      <c r="P20" s="61">
        <f t="shared" si="0"/>
        <v>457.53</v>
      </c>
      <c r="Q20" s="15" t="s">
        <v>16</v>
      </c>
      <c r="R20" s="2"/>
    </row>
    <row r="21" spans="1:18" ht="66.75" customHeight="1" thickBot="1" x14ac:dyDescent="0.3">
      <c r="A21" s="2"/>
      <c r="B21" s="17" t="s">
        <v>16</v>
      </c>
      <c r="C21" s="36" t="s">
        <v>181</v>
      </c>
      <c r="D21" s="15" t="s">
        <v>16</v>
      </c>
      <c r="E21" s="171" t="s">
        <v>234</v>
      </c>
      <c r="F21" s="178"/>
      <c r="G21" s="179"/>
      <c r="H21" s="16" t="s">
        <v>16</v>
      </c>
      <c r="I21" s="16" t="s">
        <v>16</v>
      </c>
      <c r="J21" s="16" t="s">
        <v>16</v>
      </c>
      <c r="K21" s="12" t="s">
        <v>16</v>
      </c>
      <c r="L21" s="12" t="s">
        <v>16</v>
      </c>
      <c r="M21" s="59">
        <v>118.13500000000001</v>
      </c>
      <c r="N21" s="59">
        <v>128.495</v>
      </c>
      <c r="O21" s="61" t="s">
        <v>16</v>
      </c>
      <c r="P21" s="61">
        <f t="shared" si="0"/>
        <v>246.63</v>
      </c>
      <c r="Q21" s="15" t="s">
        <v>16</v>
      </c>
      <c r="R21" s="2"/>
    </row>
    <row r="22" spans="1:18" ht="53.25" customHeight="1" thickBot="1" x14ac:dyDescent="0.3">
      <c r="A22" s="2"/>
      <c r="B22" s="17" t="s">
        <v>16</v>
      </c>
      <c r="C22" s="36" t="s">
        <v>182</v>
      </c>
      <c r="D22" s="15" t="s">
        <v>16</v>
      </c>
      <c r="E22" s="172"/>
      <c r="F22" s="178"/>
      <c r="G22" s="179"/>
      <c r="H22" s="16" t="s">
        <v>16</v>
      </c>
      <c r="I22" s="16" t="s">
        <v>16</v>
      </c>
      <c r="J22" s="16" t="s">
        <v>16</v>
      </c>
      <c r="K22" s="12" t="s">
        <v>16</v>
      </c>
      <c r="L22" s="12" t="s">
        <v>16</v>
      </c>
      <c r="M22" s="58">
        <v>263.10000000000002</v>
      </c>
      <c r="N22" s="58">
        <v>342.55</v>
      </c>
      <c r="O22" s="61" t="s">
        <v>16</v>
      </c>
      <c r="P22" s="61">
        <f t="shared" si="0"/>
        <v>605.65000000000009</v>
      </c>
      <c r="Q22" s="15" t="s">
        <v>16</v>
      </c>
      <c r="R22" s="2"/>
    </row>
    <row r="23" spans="1:18" ht="53.25" customHeight="1" thickBot="1" x14ac:dyDescent="0.3">
      <c r="A23" s="2"/>
      <c r="B23" s="17"/>
      <c r="C23" s="36" t="s">
        <v>243</v>
      </c>
      <c r="D23" s="98"/>
      <c r="E23" s="173"/>
      <c r="F23" s="176"/>
      <c r="G23" s="177"/>
      <c r="H23" s="49"/>
      <c r="I23" s="49"/>
      <c r="J23" s="49"/>
      <c r="K23" s="50"/>
      <c r="L23" s="50"/>
      <c r="M23" s="59">
        <v>103.81399999999999</v>
      </c>
      <c r="N23" s="59">
        <v>123.968</v>
      </c>
      <c r="O23" s="61"/>
      <c r="P23" s="61">
        <f>SUM(M23:O23)</f>
        <v>227.78199999999998</v>
      </c>
      <c r="Q23" s="98"/>
      <c r="R23" s="2"/>
    </row>
    <row r="24" spans="1:18" ht="24.95" customHeight="1" thickBot="1" x14ac:dyDescent="0.3">
      <c r="A24" s="2"/>
      <c r="B24" s="167">
        <v>12</v>
      </c>
      <c r="C24" s="168"/>
      <c r="D24" s="169" t="s">
        <v>264</v>
      </c>
      <c r="E24" s="170"/>
      <c r="F24" s="170"/>
      <c r="G24" s="170"/>
      <c r="H24" s="126" t="s">
        <v>16</v>
      </c>
      <c r="I24" s="126" t="s">
        <v>16</v>
      </c>
      <c r="J24" s="126" t="s">
        <v>16</v>
      </c>
      <c r="K24" s="110" t="s">
        <v>16</v>
      </c>
      <c r="L24" s="110" t="s">
        <v>16</v>
      </c>
      <c r="M24" s="107">
        <f>M12</f>
        <v>5805.59</v>
      </c>
      <c r="N24" s="107">
        <f>N12</f>
        <v>6381.43</v>
      </c>
      <c r="O24" s="110" t="s">
        <v>16</v>
      </c>
      <c r="P24" s="107">
        <f>P12</f>
        <v>12187.02</v>
      </c>
      <c r="Q24" s="40" t="s">
        <v>16</v>
      </c>
      <c r="R24" s="2"/>
    </row>
    <row r="25" spans="1:18" ht="54" customHeight="1" thickBot="1" x14ac:dyDescent="0.3">
      <c r="A25" s="2"/>
      <c r="B25" s="12" t="s">
        <v>22</v>
      </c>
      <c r="C25" s="14" t="s">
        <v>195</v>
      </c>
      <c r="D25" s="11" t="s">
        <v>117</v>
      </c>
      <c r="E25" s="74" t="s">
        <v>166</v>
      </c>
      <c r="F25" s="174" t="s">
        <v>196</v>
      </c>
      <c r="G25" s="175"/>
      <c r="H25" s="13" t="s">
        <v>119</v>
      </c>
      <c r="I25" s="13" t="s">
        <v>118</v>
      </c>
      <c r="J25" s="13" t="s">
        <v>115</v>
      </c>
      <c r="K25" s="12" t="s">
        <v>16</v>
      </c>
      <c r="L25" s="12" t="s">
        <v>16</v>
      </c>
      <c r="M25" s="60"/>
      <c r="N25" s="55">
        <v>6013.52</v>
      </c>
      <c r="O25" s="55">
        <v>4916.0600000000004</v>
      </c>
      <c r="P25" s="60">
        <f>SUM(N25:O25)</f>
        <v>10929.580000000002</v>
      </c>
      <c r="Q25" s="78"/>
      <c r="R25" s="2"/>
    </row>
    <row r="26" spans="1:18" s="82" customFormat="1" ht="27.75" customHeight="1" thickBot="1" x14ac:dyDescent="0.3">
      <c r="A26" s="76"/>
      <c r="B26" s="77" t="s">
        <v>16</v>
      </c>
      <c r="C26" s="36" t="s">
        <v>239</v>
      </c>
      <c r="D26" s="79" t="s">
        <v>16</v>
      </c>
      <c r="E26" s="85" t="s">
        <v>234</v>
      </c>
      <c r="F26" s="176"/>
      <c r="G26" s="177"/>
      <c r="H26" s="80" t="s">
        <v>16</v>
      </c>
      <c r="I26" s="80" t="s">
        <v>16</v>
      </c>
      <c r="J26" s="80" t="s">
        <v>16</v>
      </c>
      <c r="K26" s="81" t="s">
        <v>16</v>
      </c>
      <c r="L26" s="81" t="s">
        <v>16</v>
      </c>
      <c r="M26" s="81" t="s">
        <v>16</v>
      </c>
      <c r="N26" s="59">
        <v>2157.79</v>
      </c>
      <c r="O26" s="59">
        <v>2234.52</v>
      </c>
      <c r="P26" s="61">
        <f>O26+N26</f>
        <v>4392.3099999999995</v>
      </c>
      <c r="Q26" s="79" t="s">
        <v>16</v>
      </c>
      <c r="R26" s="83">
        <f>SUM(N26:P26)</f>
        <v>8784.619999999999</v>
      </c>
    </row>
    <row r="27" spans="1:18" s="82" customFormat="1" ht="24.95" customHeight="1" thickBot="1" x14ac:dyDescent="0.3">
      <c r="A27" s="76"/>
      <c r="B27" s="167">
        <v>2</v>
      </c>
      <c r="C27" s="168"/>
      <c r="D27" s="169" t="s">
        <v>264</v>
      </c>
      <c r="E27" s="170"/>
      <c r="F27" s="170"/>
      <c r="G27" s="170"/>
      <c r="H27" s="126" t="s">
        <v>16</v>
      </c>
      <c r="I27" s="126" t="s">
        <v>16</v>
      </c>
      <c r="J27" s="126" t="s">
        <v>16</v>
      </c>
      <c r="K27" s="110" t="s">
        <v>16</v>
      </c>
      <c r="L27" s="110" t="s">
        <v>16</v>
      </c>
      <c r="M27" s="107"/>
      <c r="N27" s="107">
        <f>N25</f>
        <v>6013.52</v>
      </c>
      <c r="O27" s="107">
        <f>O25</f>
        <v>4916.0600000000004</v>
      </c>
      <c r="P27" s="107">
        <f>SUM(N27:O27)</f>
        <v>10929.580000000002</v>
      </c>
      <c r="Q27" s="40" t="s">
        <v>16</v>
      </c>
      <c r="R27" s="76"/>
    </row>
    <row r="28" spans="1:18" s="82" customFormat="1" ht="24.95" customHeight="1" thickBot="1" x14ac:dyDescent="0.3">
      <c r="A28" s="76"/>
      <c r="B28" s="188" t="s">
        <v>266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90"/>
      <c r="R28" s="76"/>
    </row>
    <row r="29" spans="1:18" ht="24.95" customHeight="1" thickBot="1" x14ac:dyDescent="0.3">
      <c r="A29" s="2"/>
      <c r="B29" s="191">
        <f>B27+B24+B11+B9</f>
        <v>16</v>
      </c>
      <c r="C29" s="192"/>
      <c r="D29" s="163" t="s">
        <v>265</v>
      </c>
      <c r="E29" s="164"/>
      <c r="F29" s="164"/>
      <c r="G29" s="127">
        <v>4</v>
      </c>
      <c r="H29" s="128" t="s">
        <v>16</v>
      </c>
      <c r="I29" s="129" t="s">
        <v>16</v>
      </c>
      <c r="J29" s="129" t="s">
        <v>16</v>
      </c>
      <c r="K29" s="130" t="s">
        <v>16</v>
      </c>
      <c r="L29" s="101">
        <f>L9</f>
        <v>8462.64</v>
      </c>
      <c r="M29" s="101">
        <f>M24+M11+M9</f>
        <v>17175.97</v>
      </c>
      <c r="N29" s="101">
        <f>N27+N24+N11+N9</f>
        <v>21394.480000000003</v>
      </c>
      <c r="O29" s="101">
        <f>O27</f>
        <v>4916.0600000000004</v>
      </c>
      <c r="P29" s="101">
        <f>P27+P24+P11+P9</f>
        <v>51949.15</v>
      </c>
      <c r="Q29" s="6" t="s">
        <v>16</v>
      </c>
      <c r="R29" s="2"/>
    </row>
    <row r="30" spans="1:18" ht="24.95" customHeight="1" thickBot="1" x14ac:dyDescent="0.3">
      <c r="A30" s="2"/>
      <c r="B30" s="165" t="s">
        <v>144</v>
      </c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2"/>
    </row>
    <row r="31" spans="1:18" ht="72" customHeight="1" thickBot="1" x14ac:dyDescent="0.3">
      <c r="A31" s="2"/>
      <c r="B31" s="12" t="s">
        <v>23</v>
      </c>
      <c r="C31" s="43" t="s">
        <v>197</v>
      </c>
      <c r="D31" s="23" t="s">
        <v>164</v>
      </c>
      <c r="E31" s="11" t="s">
        <v>116</v>
      </c>
      <c r="F31" s="181" t="s">
        <v>199</v>
      </c>
      <c r="G31" s="182"/>
      <c r="H31" s="13" t="s">
        <v>128</v>
      </c>
      <c r="I31" s="13" t="s">
        <v>128</v>
      </c>
      <c r="J31" s="13" t="s">
        <v>127</v>
      </c>
      <c r="K31" s="12" t="s">
        <v>16</v>
      </c>
      <c r="L31" s="12" t="s">
        <v>24</v>
      </c>
      <c r="M31" s="12" t="s">
        <v>25</v>
      </c>
      <c r="N31" s="12" t="s">
        <v>26</v>
      </c>
      <c r="O31" s="12" t="s">
        <v>16</v>
      </c>
      <c r="P31" s="12" t="s">
        <v>27</v>
      </c>
      <c r="Q31" s="11" t="s">
        <v>16</v>
      </c>
      <c r="R31" s="2"/>
    </row>
    <row r="32" spans="1:18" ht="24.95" customHeight="1" thickBot="1" x14ac:dyDescent="0.3">
      <c r="A32" s="2"/>
      <c r="B32" s="183" t="s">
        <v>0</v>
      </c>
      <c r="C32" s="184"/>
      <c r="D32" s="185" t="s">
        <v>112</v>
      </c>
      <c r="E32" s="186"/>
      <c r="F32" s="186"/>
      <c r="G32" s="186"/>
      <c r="H32" s="38" t="s">
        <v>16</v>
      </c>
      <c r="I32" s="38" t="s">
        <v>16</v>
      </c>
      <c r="J32" s="38" t="s">
        <v>16</v>
      </c>
      <c r="K32" s="39" t="s">
        <v>16</v>
      </c>
      <c r="L32" s="39" t="s">
        <v>28</v>
      </c>
      <c r="M32" s="143">
        <v>183.9</v>
      </c>
      <c r="N32" s="39">
        <v>140.72</v>
      </c>
      <c r="O32" s="39" t="s">
        <v>16</v>
      </c>
      <c r="P32" s="39">
        <v>499.22</v>
      </c>
      <c r="Q32" s="40" t="s">
        <v>16</v>
      </c>
      <c r="R32" s="2"/>
    </row>
    <row r="33" spans="1:18" ht="53.25" customHeight="1" thickBot="1" x14ac:dyDescent="0.3">
      <c r="A33" s="2"/>
      <c r="B33" s="12" t="s">
        <v>29</v>
      </c>
      <c r="C33" s="22" t="s">
        <v>198</v>
      </c>
      <c r="D33" s="11" t="s">
        <v>117</v>
      </c>
      <c r="E33" s="11" t="s">
        <v>116</v>
      </c>
      <c r="F33" s="181" t="s">
        <v>200</v>
      </c>
      <c r="G33" s="182"/>
      <c r="H33" s="13" t="s">
        <v>124</v>
      </c>
      <c r="I33" s="13" t="s">
        <v>124</v>
      </c>
      <c r="J33" s="13" t="s">
        <v>143</v>
      </c>
      <c r="K33" s="12" t="s">
        <v>16</v>
      </c>
      <c r="L33" s="12"/>
      <c r="M33" s="12"/>
      <c r="N33" s="12"/>
      <c r="O33" s="12"/>
      <c r="P33" s="12"/>
      <c r="Q33" s="11" t="s">
        <v>189</v>
      </c>
      <c r="R33" s="2"/>
    </row>
    <row r="34" spans="1:18" ht="24.95" customHeight="1" thickBot="1" x14ac:dyDescent="0.3">
      <c r="A34" s="2"/>
      <c r="B34" s="183" t="s">
        <v>0</v>
      </c>
      <c r="C34" s="184"/>
      <c r="D34" s="185" t="s">
        <v>112</v>
      </c>
      <c r="E34" s="186"/>
      <c r="F34" s="186"/>
      <c r="G34" s="186"/>
      <c r="H34" s="38" t="s">
        <v>16</v>
      </c>
      <c r="I34" s="38" t="s">
        <v>16</v>
      </c>
      <c r="J34" s="38" t="s">
        <v>16</v>
      </c>
      <c r="K34" s="39" t="s">
        <v>16</v>
      </c>
      <c r="L34" s="39"/>
      <c r="M34" s="39"/>
      <c r="N34" s="39"/>
      <c r="O34" s="39" t="s">
        <v>16</v>
      </c>
      <c r="P34" s="39"/>
      <c r="Q34" s="40" t="s">
        <v>16</v>
      </c>
      <c r="R34" s="2"/>
    </row>
    <row r="35" spans="1:18" ht="44.1" customHeight="1" thickBot="1" x14ac:dyDescent="0.3">
      <c r="A35" s="2"/>
      <c r="B35" s="12" t="s">
        <v>30</v>
      </c>
      <c r="C35" s="47" t="s">
        <v>168</v>
      </c>
      <c r="D35" s="47" t="s">
        <v>164</v>
      </c>
      <c r="E35" s="48" t="s">
        <v>116</v>
      </c>
      <c r="F35" s="174" t="s">
        <v>142</v>
      </c>
      <c r="G35" s="175"/>
      <c r="H35" s="54" t="s">
        <v>122</v>
      </c>
      <c r="I35" s="54" t="s">
        <v>121</v>
      </c>
      <c r="J35" s="53" t="s">
        <v>169</v>
      </c>
      <c r="K35" s="50" t="s">
        <v>16</v>
      </c>
      <c r="L35" s="50" t="s">
        <v>16</v>
      </c>
      <c r="M35" s="52"/>
      <c r="N35" s="52"/>
      <c r="O35" s="62">
        <v>35204.400000000001</v>
      </c>
      <c r="P35" s="105">
        <f>SUM(O35)</f>
        <v>35204.400000000001</v>
      </c>
      <c r="Q35" s="11"/>
      <c r="R35" s="2"/>
    </row>
    <row r="36" spans="1:18" ht="33.75" customHeight="1" thickBot="1" x14ac:dyDescent="0.3">
      <c r="A36" s="2"/>
      <c r="B36" s="17" t="s">
        <v>16</v>
      </c>
      <c r="C36" s="47" t="s">
        <v>261</v>
      </c>
      <c r="D36" s="46" t="s">
        <v>16</v>
      </c>
      <c r="E36" s="46" t="s">
        <v>16</v>
      </c>
      <c r="F36" s="176"/>
      <c r="G36" s="177"/>
      <c r="H36" s="49" t="s">
        <v>16</v>
      </c>
      <c r="I36" s="49" t="s">
        <v>16</v>
      </c>
      <c r="J36" s="49" t="s">
        <v>16</v>
      </c>
      <c r="K36" s="50" t="s">
        <v>16</v>
      </c>
      <c r="L36" s="50" t="s">
        <v>16</v>
      </c>
      <c r="M36" s="51"/>
      <c r="N36" s="52"/>
      <c r="O36" s="62">
        <v>21848.3</v>
      </c>
      <c r="P36" s="105">
        <f>SUM(O36)</f>
        <v>21848.3</v>
      </c>
      <c r="Q36" s="15" t="s">
        <v>16</v>
      </c>
      <c r="R36" s="2"/>
    </row>
    <row r="37" spans="1:18" ht="24.95" customHeight="1" thickBot="1" x14ac:dyDescent="0.3">
      <c r="A37" s="2"/>
      <c r="B37" s="183" t="s">
        <v>1</v>
      </c>
      <c r="C37" s="184"/>
      <c r="D37" s="185" t="s">
        <v>112</v>
      </c>
      <c r="E37" s="186"/>
      <c r="F37" s="186"/>
      <c r="G37" s="186"/>
      <c r="H37" s="38" t="s">
        <v>16</v>
      </c>
      <c r="I37" s="38" t="s">
        <v>16</v>
      </c>
      <c r="J37" s="38" t="s">
        <v>16</v>
      </c>
      <c r="K37" s="39" t="s">
        <v>16</v>
      </c>
      <c r="L37" s="39" t="s">
        <v>16</v>
      </c>
      <c r="M37" s="71"/>
      <c r="N37" s="71"/>
      <c r="O37" s="71">
        <f>SUM(O35:O36)</f>
        <v>57052.7</v>
      </c>
      <c r="P37" s="71">
        <f>SUM(P35:P36)</f>
        <v>57052.7</v>
      </c>
      <c r="Q37" s="40" t="s">
        <v>16</v>
      </c>
      <c r="R37" s="2"/>
    </row>
    <row r="38" spans="1:18" ht="24.95" customHeight="1" thickBot="1" x14ac:dyDescent="0.3">
      <c r="A38" s="2"/>
      <c r="B38" s="151" t="s">
        <v>242</v>
      </c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3"/>
      <c r="R38" s="2"/>
    </row>
    <row r="39" spans="1:18" ht="24.95" customHeight="1" thickBot="1" x14ac:dyDescent="0.3">
      <c r="A39" s="2"/>
      <c r="B39" s="88"/>
      <c r="C39" s="89"/>
      <c r="D39" s="90"/>
      <c r="E39" s="91"/>
      <c r="F39" s="92"/>
      <c r="G39" s="93"/>
      <c r="H39" s="94"/>
      <c r="I39" s="94"/>
      <c r="J39" s="94"/>
      <c r="K39" s="88"/>
      <c r="L39" s="88"/>
      <c r="M39" s="87"/>
      <c r="N39" s="87"/>
      <c r="O39" s="87"/>
      <c r="P39" s="87"/>
      <c r="Q39" s="95"/>
      <c r="R39" s="2"/>
    </row>
    <row r="40" spans="1:18" ht="44.1" customHeight="1" thickBot="1" x14ac:dyDescent="0.3">
      <c r="A40" s="2"/>
      <c r="B40" s="56">
        <v>10</v>
      </c>
      <c r="C40" s="43" t="s">
        <v>201</v>
      </c>
      <c r="D40" s="11" t="s">
        <v>117</v>
      </c>
      <c r="E40" s="11" t="s">
        <v>116</v>
      </c>
      <c r="F40" s="174" t="s">
        <v>233</v>
      </c>
      <c r="G40" s="175"/>
      <c r="H40" s="44" t="s">
        <v>230</v>
      </c>
      <c r="I40" s="45" t="s">
        <v>118</v>
      </c>
      <c r="J40" s="45" t="s">
        <v>115</v>
      </c>
      <c r="K40" s="12" t="s">
        <v>16</v>
      </c>
      <c r="L40" s="12" t="s">
        <v>16</v>
      </c>
      <c r="M40" s="59">
        <v>920.95</v>
      </c>
      <c r="N40" s="59">
        <v>4821.8500000000004</v>
      </c>
      <c r="O40" s="59">
        <v>3207.41</v>
      </c>
      <c r="P40" s="104">
        <f>SUM(M40:O40)</f>
        <v>8950.2099999999991</v>
      </c>
      <c r="Q40" s="156" t="s">
        <v>231</v>
      </c>
      <c r="R40" s="2"/>
    </row>
    <row r="41" spans="1:18" ht="50.25" customHeight="1" thickBot="1" x14ac:dyDescent="0.3">
      <c r="A41" s="2"/>
      <c r="B41" s="17" t="s">
        <v>16</v>
      </c>
      <c r="C41" s="43" t="s">
        <v>202</v>
      </c>
      <c r="D41" s="15" t="s">
        <v>16</v>
      </c>
      <c r="E41" s="15" t="s">
        <v>16</v>
      </c>
      <c r="F41" s="176"/>
      <c r="G41" s="177"/>
      <c r="H41" s="16" t="s">
        <v>16</v>
      </c>
      <c r="I41" s="16" t="s">
        <v>16</v>
      </c>
      <c r="J41" s="16" t="s">
        <v>16</v>
      </c>
      <c r="K41" s="12" t="s">
        <v>16</v>
      </c>
      <c r="L41" s="12" t="s">
        <v>16</v>
      </c>
      <c r="M41" s="84" t="s">
        <v>16</v>
      </c>
      <c r="N41" s="59">
        <v>855.45600000000002</v>
      </c>
      <c r="O41" s="59">
        <v>11927.585999999999</v>
      </c>
      <c r="P41" s="104">
        <f>SUM(N41:O41)</f>
        <v>12783.041999999999</v>
      </c>
      <c r="Q41" s="157"/>
      <c r="R41" s="2"/>
    </row>
    <row r="42" spans="1:18" ht="24.95" customHeight="1" thickBot="1" x14ac:dyDescent="0.3">
      <c r="A42" s="2"/>
      <c r="B42" s="183" t="s">
        <v>1</v>
      </c>
      <c r="C42" s="184"/>
      <c r="D42" s="185" t="s">
        <v>112</v>
      </c>
      <c r="E42" s="186"/>
      <c r="F42" s="186"/>
      <c r="G42" s="186"/>
      <c r="H42" s="38" t="s">
        <v>16</v>
      </c>
      <c r="I42" s="38" t="s">
        <v>16</v>
      </c>
      <c r="J42" s="38" t="s">
        <v>16</v>
      </c>
      <c r="K42" s="39" t="s">
        <v>16</v>
      </c>
      <c r="L42" s="39" t="s">
        <v>16</v>
      </c>
      <c r="M42" s="63">
        <f>SUM(M40:M41)</f>
        <v>920.95</v>
      </c>
      <c r="N42" s="63">
        <f>SUM(N40:N41)</f>
        <v>5677.3060000000005</v>
      </c>
      <c r="O42" s="63">
        <f>O40+O41</f>
        <v>15134.995999999999</v>
      </c>
      <c r="P42" s="63">
        <f>SUM(P40:P41)</f>
        <v>21733.252</v>
      </c>
      <c r="Q42" s="40" t="s">
        <v>16</v>
      </c>
      <c r="R42" s="2"/>
    </row>
    <row r="43" spans="1:18" ht="44.1" customHeight="1" thickBot="1" x14ac:dyDescent="0.3">
      <c r="A43" s="2"/>
      <c r="B43" s="56">
        <v>11</v>
      </c>
      <c r="C43" s="36" t="s">
        <v>203</v>
      </c>
      <c r="D43" s="11" t="s">
        <v>117</v>
      </c>
      <c r="E43" s="11" t="s">
        <v>116</v>
      </c>
      <c r="F43" s="174" t="s">
        <v>246</v>
      </c>
      <c r="G43" s="175"/>
      <c r="H43" s="13" t="s">
        <v>115</v>
      </c>
      <c r="I43" s="13" t="s">
        <v>115</v>
      </c>
      <c r="J43" s="13" t="s">
        <v>114</v>
      </c>
      <c r="K43" s="12" t="s">
        <v>16</v>
      </c>
      <c r="L43" s="12" t="s">
        <v>16</v>
      </c>
      <c r="M43" s="69">
        <v>5876.16</v>
      </c>
      <c r="N43" s="69">
        <v>8862.24</v>
      </c>
      <c r="O43" s="69">
        <v>5126.62</v>
      </c>
      <c r="P43" s="103">
        <f>SUM(M43:O43)</f>
        <v>19865.02</v>
      </c>
      <c r="Q43" s="11"/>
      <c r="R43" s="2"/>
    </row>
    <row r="44" spans="1:18" ht="48.75" customHeight="1" thickBot="1" x14ac:dyDescent="0.3">
      <c r="A44" s="2"/>
      <c r="B44" s="17" t="s">
        <v>16</v>
      </c>
      <c r="C44" s="36" t="s">
        <v>204</v>
      </c>
      <c r="D44" s="15" t="s">
        <v>16</v>
      </c>
      <c r="E44" s="15" t="s">
        <v>16</v>
      </c>
      <c r="F44" s="178"/>
      <c r="G44" s="179"/>
      <c r="H44" s="16" t="s">
        <v>16</v>
      </c>
      <c r="I44" s="16" t="s">
        <v>16</v>
      </c>
      <c r="J44" s="16" t="s">
        <v>16</v>
      </c>
      <c r="K44" s="12" t="s">
        <v>16</v>
      </c>
      <c r="L44" s="12" t="s">
        <v>16</v>
      </c>
      <c r="M44" s="72"/>
      <c r="N44" s="102"/>
      <c r="O44" s="69">
        <v>2748.45</v>
      </c>
      <c r="P44" s="106">
        <f>SUM(M44:O44)</f>
        <v>2748.45</v>
      </c>
      <c r="Q44" s="15" t="s">
        <v>16</v>
      </c>
      <c r="R44" s="2"/>
    </row>
    <row r="45" spans="1:18" ht="52.5" customHeight="1" thickBot="1" x14ac:dyDescent="0.3">
      <c r="A45" s="2"/>
      <c r="B45" s="17" t="s">
        <v>16</v>
      </c>
      <c r="C45" s="36" t="s">
        <v>247</v>
      </c>
      <c r="D45" s="15" t="s">
        <v>16</v>
      </c>
      <c r="E45" s="15" t="s">
        <v>16</v>
      </c>
      <c r="F45" s="178"/>
      <c r="G45" s="179"/>
      <c r="H45" s="16" t="s">
        <v>16</v>
      </c>
      <c r="I45" s="16" t="s">
        <v>16</v>
      </c>
      <c r="J45" s="16" t="s">
        <v>16</v>
      </c>
      <c r="K45" s="12" t="s">
        <v>16</v>
      </c>
      <c r="L45" s="12" t="s">
        <v>16</v>
      </c>
      <c r="M45" s="72"/>
      <c r="N45" s="72"/>
      <c r="O45" s="69">
        <v>13579.24</v>
      </c>
      <c r="P45" s="106">
        <f t="shared" ref="P45:P53" si="1">SUM(M45:O45)</f>
        <v>13579.24</v>
      </c>
      <c r="Q45" s="15" t="s">
        <v>16</v>
      </c>
      <c r="R45" s="2"/>
    </row>
    <row r="46" spans="1:18" ht="48.75" customHeight="1" thickBot="1" x14ac:dyDescent="0.3">
      <c r="A46" s="2"/>
      <c r="B46" s="17" t="s">
        <v>16</v>
      </c>
      <c r="C46" s="36" t="s">
        <v>248</v>
      </c>
      <c r="D46" s="15" t="s">
        <v>16</v>
      </c>
      <c r="E46" s="15" t="s">
        <v>16</v>
      </c>
      <c r="F46" s="193" t="s">
        <v>16</v>
      </c>
      <c r="G46" s="194"/>
      <c r="H46" s="16" t="s">
        <v>16</v>
      </c>
      <c r="I46" s="16" t="s">
        <v>16</v>
      </c>
      <c r="J46" s="16" t="s">
        <v>16</v>
      </c>
      <c r="K46" s="12" t="s">
        <v>16</v>
      </c>
      <c r="L46" s="12" t="s">
        <v>16</v>
      </c>
      <c r="M46" s="72"/>
      <c r="N46" s="72"/>
      <c r="O46" s="69">
        <v>2260.83</v>
      </c>
      <c r="P46" s="106">
        <f t="shared" si="1"/>
        <v>2260.83</v>
      </c>
      <c r="Q46" s="15" t="s">
        <v>16</v>
      </c>
      <c r="R46" s="2"/>
    </row>
    <row r="47" spans="1:18" ht="48.75" customHeight="1" thickBot="1" x14ac:dyDescent="0.3">
      <c r="A47" s="2"/>
      <c r="B47" s="17" t="s">
        <v>16</v>
      </c>
      <c r="C47" s="36" t="s">
        <v>249</v>
      </c>
      <c r="D47" s="15" t="s">
        <v>16</v>
      </c>
      <c r="E47" s="15" t="s">
        <v>16</v>
      </c>
      <c r="F47" s="193" t="s">
        <v>16</v>
      </c>
      <c r="G47" s="194"/>
      <c r="H47" s="16" t="s">
        <v>16</v>
      </c>
      <c r="I47" s="16" t="s">
        <v>16</v>
      </c>
      <c r="J47" s="16" t="s">
        <v>16</v>
      </c>
      <c r="K47" s="12" t="s">
        <v>16</v>
      </c>
      <c r="L47" s="12" t="s">
        <v>16</v>
      </c>
      <c r="M47" s="72"/>
      <c r="N47" s="72"/>
      <c r="O47" s="69">
        <v>1757.77</v>
      </c>
      <c r="P47" s="106">
        <f t="shared" si="1"/>
        <v>1757.77</v>
      </c>
      <c r="Q47" s="15" t="s">
        <v>16</v>
      </c>
      <c r="R47" s="2"/>
    </row>
    <row r="48" spans="1:18" ht="64.5" customHeight="1" thickBot="1" x14ac:dyDescent="0.3">
      <c r="A48" s="2"/>
      <c r="B48" s="17" t="s">
        <v>16</v>
      </c>
      <c r="C48" s="36" t="s">
        <v>250</v>
      </c>
      <c r="D48" s="15" t="s">
        <v>16</v>
      </c>
      <c r="E48" s="15" t="s">
        <v>16</v>
      </c>
      <c r="F48" s="193" t="s">
        <v>16</v>
      </c>
      <c r="G48" s="194"/>
      <c r="H48" s="16" t="s">
        <v>16</v>
      </c>
      <c r="I48" s="16" t="s">
        <v>16</v>
      </c>
      <c r="J48" s="16" t="s">
        <v>16</v>
      </c>
      <c r="K48" s="12" t="s">
        <v>16</v>
      </c>
      <c r="L48" s="12" t="s">
        <v>16</v>
      </c>
      <c r="M48" s="72"/>
      <c r="N48" s="72"/>
      <c r="O48" s="69">
        <v>5127.9399999999996</v>
      </c>
      <c r="P48" s="106">
        <f t="shared" si="1"/>
        <v>5127.9399999999996</v>
      </c>
      <c r="Q48" s="15" t="s">
        <v>16</v>
      </c>
      <c r="R48" s="2"/>
    </row>
    <row r="49" spans="1:18" ht="57.75" customHeight="1" thickBot="1" x14ac:dyDescent="0.3">
      <c r="A49" s="2"/>
      <c r="B49" s="17" t="s">
        <v>16</v>
      </c>
      <c r="C49" s="36" t="s">
        <v>251</v>
      </c>
      <c r="D49" s="15" t="s">
        <v>16</v>
      </c>
      <c r="E49" s="15" t="s">
        <v>16</v>
      </c>
      <c r="F49" s="193" t="s">
        <v>16</v>
      </c>
      <c r="G49" s="194"/>
      <c r="H49" s="16" t="s">
        <v>16</v>
      </c>
      <c r="I49" s="16" t="s">
        <v>16</v>
      </c>
      <c r="J49" s="16" t="s">
        <v>16</v>
      </c>
      <c r="K49" s="12" t="s">
        <v>16</v>
      </c>
      <c r="L49" s="12" t="s">
        <v>16</v>
      </c>
      <c r="M49" s="72"/>
      <c r="N49" s="72"/>
      <c r="O49" s="69">
        <v>2825.12</v>
      </c>
      <c r="P49" s="106">
        <f t="shared" si="1"/>
        <v>2825.12</v>
      </c>
      <c r="Q49" s="15" t="s">
        <v>16</v>
      </c>
      <c r="R49" s="2"/>
    </row>
    <row r="50" spans="1:18" ht="52.5" customHeight="1" thickBot="1" x14ac:dyDescent="0.3">
      <c r="A50" s="2"/>
      <c r="B50" s="17" t="s">
        <v>16</v>
      </c>
      <c r="C50" s="36" t="s">
        <v>252</v>
      </c>
      <c r="D50" s="15" t="s">
        <v>16</v>
      </c>
      <c r="E50" s="15" t="s">
        <v>16</v>
      </c>
      <c r="F50" s="193" t="s">
        <v>16</v>
      </c>
      <c r="G50" s="194"/>
      <c r="H50" s="16" t="s">
        <v>16</v>
      </c>
      <c r="I50" s="16" t="s">
        <v>16</v>
      </c>
      <c r="J50" s="16" t="s">
        <v>16</v>
      </c>
      <c r="K50" s="12" t="s">
        <v>16</v>
      </c>
      <c r="L50" s="12" t="s">
        <v>16</v>
      </c>
      <c r="M50" s="72"/>
      <c r="N50" s="72"/>
      <c r="O50" s="69">
        <v>519.77</v>
      </c>
      <c r="P50" s="106">
        <f t="shared" si="1"/>
        <v>519.77</v>
      </c>
      <c r="Q50" s="15" t="s">
        <v>16</v>
      </c>
      <c r="R50" s="2"/>
    </row>
    <row r="51" spans="1:18" ht="61.5" customHeight="1" thickBot="1" x14ac:dyDescent="0.3">
      <c r="A51" s="2"/>
      <c r="B51" s="17" t="s">
        <v>16</v>
      </c>
      <c r="C51" s="36" t="s">
        <v>253</v>
      </c>
      <c r="D51" s="15" t="s">
        <v>16</v>
      </c>
      <c r="E51" s="15" t="s">
        <v>16</v>
      </c>
      <c r="F51" s="193" t="s">
        <v>16</v>
      </c>
      <c r="G51" s="194"/>
      <c r="H51" s="16" t="s">
        <v>16</v>
      </c>
      <c r="I51" s="16" t="s">
        <v>16</v>
      </c>
      <c r="J51" s="16" t="s">
        <v>16</v>
      </c>
      <c r="K51" s="12" t="s">
        <v>16</v>
      </c>
      <c r="L51" s="12" t="s">
        <v>16</v>
      </c>
      <c r="M51" s="72"/>
      <c r="N51" s="72"/>
      <c r="O51" s="69">
        <v>3596.84</v>
      </c>
      <c r="P51" s="106">
        <f t="shared" si="1"/>
        <v>3596.84</v>
      </c>
      <c r="Q51" s="15" t="s">
        <v>16</v>
      </c>
      <c r="R51" s="2"/>
    </row>
    <row r="52" spans="1:18" ht="81.75" customHeight="1" thickBot="1" x14ac:dyDescent="0.3">
      <c r="A52" s="2"/>
      <c r="B52" s="17" t="s">
        <v>16</v>
      </c>
      <c r="C52" s="36" t="s">
        <v>254</v>
      </c>
      <c r="D52" s="15" t="s">
        <v>16</v>
      </c>
      <c r="E52" s="15" t="s">
        <v>16</v>
      </c>
      <c r="F52" s="193" t="s">
        <v>16</v>
      </c>
      <c r="G52" s="194"/>
      <c r="H52" s="16" t="s">
        <v>16</v>
      </c>
      <c r="I52" s="16" t="s">
        <v>16</v>
      </c>
      <c r="J52" s="16" t="s">
        <v>16</v>
      </c>
      <c r="K52" s="12" t="s">
        <v>16</v>
      </c>
      <c r="L52" s="12" t="s">
        <v>16</v>
      </c>
      <c r="M52" s="72"/>
      <c r="N52" s="72"/>
      <c r="O52" s="69">
        <v>297.26</v>
      </c>
      <c r="P52" s="106">
        <f t="shared" si="1"/>
        <v>297.26</v>
      </c>
      <c r="Q52" s="15" t="s">
        <v>16</v>
      </c>
      <c r="R52" s="2"/>
    </row>
    <row r="53" spans="1:18" ht="51.75" customHeight="1" thickBot="1" x14ac:dyDescent="0.3">
      <c r="A53" s="2"/>
      <c r="B53" s="17" t="s">
        <v>16</v>
      </c>
      <c r="C53" s="36" t="s">
        <v>255</v>
      </c>
      <c r="D53" s="15" t="s">
        <v>16</v>
      </c>
      <c r="E53" s="15" t="s">
        <v>16</v>
      </c>
      <c r="F53" s="193" t="s">
        <v>16</v>
      </c>
      <c r="G53" s="194"/>
      <c r="H53" s="16" t="s">
        <v>16</v>
      </c>
      <c r="I53" s="16" t="s">
        <v>16</v>
      </c>
      <c r="J53" s="16" t="s">
        <v>16</v>
      </c>
      <c r="K53" s="12" t="s">
        <v>16</v>
      </c>
      <c r="L53" s="12" t="s">
        <v>16</v>
      </c>
      <c r="M53" s="72"/>
      <c r="N53" s="72"/>
      <c r="O53" s="69">
        <v>1014.05</v>
      </c>
      <c r="P53" s="106">
        <f t="shared" si="1"/>
        <v>1014.05</v>
      </c>
      <c r="Q53" s="15" t="s">
        <v>16</v>
      </c>
      <c r="R53" s="2"/>
    </row>
    <row r="54" spans="1:18" ht="24.95" customHeight="1" thickBot="1" x14ac:dyDescent="0.3">
      <c r="A54" s="2"/>
      <c r="B54" s="183">
        <v>11</v>
      </c>
      <c r="C54" s="184"/>
      <c r="D54" s="185" t="s">
        <v>112</v>
      </c>
      <c r="E54" s="186"/>
      <c r="F54" s="186"/>
      <c r="G54" s="186"/>
      <c r="H54" s="38" t="s">
        <v>16</v>
      </c>
      <c r="I54" s="38" t="s">
        <v>16</v>
      </c>
      <c r="J54" s="38" t="s">
        <v>16</v>
      </c>
      <c r="K54" s="39" t="s">
        <v>16</v>
      </c>
      <c r="L54" s="39" t="s">
        <v>16</v>
      </c>
      <c r="M54" s="107">
        <f>SUM(M43:M53)</f>
        <v>5876.16</v>
      </c>
      <c r="N54" s="107">
        <f>SUM(N43:N53)</f>
        <v>8862.24</v>
      </c>
      <c r="O54" s="107">
        <f>O43+O44+O45+O46+O47+O48+O49+O50+O51+O52+O53</f>
        <v>38853.890000000007</v>
      </c>
      <c r="P54" s="107">
        <f>SUM(P43:P53)</f>
        <v>53592.29</v>
      </c>
      <c r="Q54" s="40" t="s">
        <v>16</v>
      </c>
      <c r="R54" s="2"/>
    </row>
    <row r="55" spans="1:18" ht="24.95" customHeight="1" thickBot="1" x14ac:dyDescent="0.3">
      <c r="A55" s="2"/>
      <c r="B55" s="195">
        <f>B54+B42+B37+B34+B32</f>
        <v>17</v>
      </c>
      <c r="C55" s="196"/>
      <c r="D55" s="197" t="s">
        <v>111</v>
      </c>
      <c r="E55" s="198"/>
      <c r="F55" s="198"/>
      <c r="G55" s="10">
        <v>5</v>
      </c>
      <c r="H55" s="9" t="s">
        <v>16</v>
      </c>
      <c r="I55" s="8" t="s">
        <v>16</v>
      </c>
      <c r="J55" s="8" t="s">
        <v>16</v>
      </c>
      <c r="K55" s="7" t="s">
        <v>16</v>
      </c>
      <c r="L55" s="108" t="str">
        <f>L32</f>
        <v>174,60</v>
      </c>
      <c r="M55" s="108">
        <f>M54+M42+M37+M32</f>
        <v>6981.0099999999993</v>
      </c>
      <c r="N55" s="108">
        <f>N54+N42+N37+N32</f>
        <v>14680.266</v>
      </c>
      <c r="O55" s="108">
        <f>O54+O42+O37</f>
        <v>111041.58600000001</v>
      </c>
      <c r="P55" s="108">
        <f>P54+P42+P37+P32</f>
        <v>132877.462</v>
      </c>
      <c r="Q55" s="6" t="s">
        <v>16</v>
      </c>
      <c r="R55" s="2"/>
    </row>
    <row r="56" spans="1:18" ht="24.95" customHeight="1" thickBot="1" x14ac:dyDescent="0.3">
      <c r="A56" s="2"/>
      <c r="B56" s="165" t="s">
        <v>141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2"/>
    </row>
    <row r="57" spans="1:18" ht="58.5" customHeight="1" thickBot="1" x14ac:dyDescent="0.3">
      <c r="A57" s="2"/>
      <c r="B57" s="56">
        <v>12</v>
      </c>
      <c r="C57" s="11" t="s">
        <v>140</v>
      </c>
      <c r="D57" s="11" t="s">
        <v>117</v>
      </c>
      <c r="E57" s="11" t="s">
        <v>116</v>
      </c>
      <c r="F57" s="203" t="s">
        <v>139</v>
      </c>
      <c r="G57" s="182"/>
      <c r="H57" s="13" t="s">
        <v>128</v>
      </c>
      <c r="I57" s="13" t="s">
        <v>127</v>
      </c>
      <c r="J57" s="13" t="s">
        <v>124</v>
      </c>
      <c r="K57" s="12" t="s">
        <v>16</v>
      </c>
      <c r="L57" s="12" t="s">
        <v>31</v>
      </c>
      <c r="M57" s="12" t="s">
        <v>32</v>
      </c>
      <c r="N57" s="12" t="s">
        <v>33</v>
      </c>
      <c r="O57" s="12" t="s">
        <v>16</v>
      </c>
      <c r="P57" s="12" t="s">
        <v>34</v>
      </c>
      <c r="Q57" s="11" t="s">
        <v>16</v>
      </c>
      <c r="R57" s="2"/>
    </row>
    <row r="58" spans="1:18" ht="24.95" customHeight="1" thickBot="1" x14ac:dyDescent="0.3">
      <c r="A58" s="2"/>
      <c r="B58" s="183" t="s">
        <v>0</v>
      </c>
      <c r="C58" s="184"/>
      <c r="D58" s="185" t="s">
        <v>112</v>
      </c>
      <c r="E58" s="186"/>
      <c r="F58" s="186"/>
      <c r="G58" s="186"/>
      <c r="H58" s="38" t="s">
        <v>16</v>
      </c>
      <c r="I58" s="38" t="s">
        <v>16</v>
      </c>
      <c r="J58" s="38" t="s">
        <v>16</v>
      </c>
      <c r="K58" s="39" t="s">
        <v>16</v>
      </c>
      <c r="L58" s="39" t="s">
        <v>35</v>
      </c>
      <c r="M58" s="41">
        <v>1534.71</v>
      </c>
      <c r="N58" s="39">
        <v>854.34</v>
      </c>
      <c r="O58" s="39" t="s">
        <v>16</v>
      </c>
      <c r="P58" s="41">
        <v>5456.44</v>
      </c>
      <c r="Q58" s="40" t="s">
        <v>16</v>
      </c>
      <c r="R58" s="2"/>
    </row>
    <row r="59" spans="1:18" ht="63" customHeight="1" thickBot="1" x14ac:dyDescent="0.3">
      <c r="A59" s="2"/>
      <c r="B59" s="56">
        <v>13</v>
      </c>
      <c r="C59" s="43" t="s">
        <v>205</v>
      </c>
      <c r="D59" s="11" t="s">
        <v>138</v>
      </c>
      <c r="E59" s="21" t="s">
        <v>166</v>
      </c>
      <c r="F59" s="199" t="s">
        <v>163</v>
      </c>
      <c r="G59" s="200"/>
      <c r="H59" s="13" t="s">
        <v>124</v>
      </c>
      <c r="I59" s="13" t="s">
        <v>124</v>
      </c>
      <c r="J59" s="13" t="s">
        <v>122</v>
      </c>
      <c r="K59" s="12" t="s">
        <v>16</v>
      </c>
      <c r="L59" s="12" t="s">
        <v>16</v>
      </c>
      <c r="M59" s="12" t="s">
        <v>16</v>
      </c>
      <c r="N59" s="12" t="s">
        <v>16</v>
      </c>
      <c r="O59" s="12" t="s">
        <v>16</v>
      </c>
      <c r="P59" s="12" t="s">
        <v>16</v>
      </c>
      <c r="Q59" s="11"/>
      <c r="R59" s="2"/>
    </row>
    <row r="60" spans="1:18" ht="30.75" thickBot="1" x14ac:dyDescent="0.3">
      <c r="A60" s="2"/>
      <c r="B60" s="17" t="s">
        <v>16</v>
      </c>
      <c r="C60" s="14" t="s">
        <v>137</v>
      </c>
      <c r="D60" s="15" t="s">
        <v>16</v>
      </c>
      <c r="E60" s="15" t="s">
        <v>16</v>
      </c>
      <c r="F60" s="201"/>
      <c r="G60" s="202"/>
      <c r="H60" s="16" t="s">
        <v>16</v>
      </c>
      <c r="I60" s="16" t="s">
        <v>16</v>
      </c>
      <c r="J60" s="16" t="s">
        <v>16</v>
      </c>
      <c r="K60" s="12" t="s">
        <v>16</v>
      </c>
      <c r="L60" s="12" t="s">
        <v>16</v>
      </c>
      <c r="M60" s="12" t="s">
        <v>16</v>
      </c>
      <c r="N60" s="12" t="s">
        <v>16</v>
      </c>
      <c r="O60" s="12" t="s">
        <v>16</v>
      </c>
      <c r="P60" s="12" t="s">
        <v>16</v>
      </c>
      <c r="Q60" s="15" t="s">
        <v>16</v>
      </c>
      <c r="R60" s="2"/>
    </row>
    <row r="61" spans="1:18" ht="30.75" thickBot="1" x14ac:dyDescent="0.3">
      <c r="A61" s="2"/>
      <c r="B61" s="17" t="s">
        <v>16</v>
      </c>
      <c r="C61" s="14" t="s">
        <v>136</v>
      </c>
      <c r="D61" s="15" t="s">
        <v>16</v>
      </c>
      <c r="E61" s="15" t="s">
        <v>16</v>
      </c>
      <c r="F61" s="19" t="s">
        <v>16</v>
      </c>
      <c r="G61" s="18"/>
      <c r="H61" s="16" t="s">
        <v>16</v>
      </c>
      <c r="I61" s="16" t="s">
        <v>16</v>
      </c>
      <c r="J61" s="16" t="s">
        <v>16</v>
      </c>
      <c r="K61" s="12" t="s">
        <v>16</v>
      </c>
      <c r="L61" s="12" t="s">
        <v>16</v>
      </c>
      <c r="M61" s="12" t="s">
        <v>16</v>
      </c>
      <c r="N61" s="12" t="s">
        <v>16</v>
      </c>
      <c r="O61" s="12" t="s">
        <v>16</v>
      </c>
      <c r="P61" s="12" t="s">
        <v>16</v>
      </c>
      <c r="Q61" s="15" t="s">
        <v>16</v>
      </c>
      <c r="R61" s="2"/>
    </row>
    <row r="62" spans="1:18" ht="30.75" thickBot="1" x14ac:dyDescent="0.3">
      <c r="A62" s="2"/>
      <c r="B62" s="17" t="s">
        <v>16</v>
      </c>
      <c r="C62" s="14" t="s">
        <v>135</v>
      </c>
      <c r="D62" s="15" t="s">
        <v>16</v>
      </c>
      <c r="E62" s="66" t="s">
        <v>234</v>
      </c>
      <c r="F62" s="193" t="s">
        <v>16</v>
      </c>
      <c r="G62" s="194"/>
      <c r="H62" s="16" t="s">
        <v>16</v>
      </c>
      <c r="I62" s="16" t="s">
        <v>16</v>
      </c>
      <c r="J62" s="16" t="s">
        <v>16</v>
      </c>
      <c r="K62" s="12" t="s">
        <v>16</v>
      </c>
      <c r="L62" s="12" t="s">
        <v>16</v>
      </c>
      <c r="M62" s="12" t="s">
        <v>16</v>
      </c>
      <c r="N62" s="12" t="s">
        <v>16</v>
      </c>
      <c r="O62" s="12" t="s">
        <v>16</v>
      </c>
      <c r="P62" s="12" t="s">
        <v>16</v>
      </c>
      <c r="Q62" s="15" t="s">
        <v>16</v>
      </c>
      <c r="R62" s="2"/>
    </row>
    <row r="63" spans="1:18" ht="24.95" customHeight="1" thickBot="1" x14ac:dyDescent="0.3">
      <c r="A63" s="2"/>
      <c r="B63" s="183">
        <v>4</v>
      </c>
      <c r="C63" s="184"/>
      <c r="D63" s="185" t="s">
        <v>112</v>
      </c>
      <c r="E63" s="186"/>
      <c r="F63" s="186"/>
      <c r="G63" s="186"/>
      <c r="H63" s="38" t="s">
        <v>16</v>
      </c>
      <c r="I63" s="38" t="s">
        <v>16</v>
      </c>
      <c r="J63" s="38" t="s">
        <v>16</v>
      </c>
      <c r="K63" s="39" t="s">
        <v>16</v>
      </c>
      <c r="L63" s="39" t="s">
        <v>16</v>
      </c>
      <c r="M63" s="39" t="s">
        <v>16</v>
      </c>
      <c r="N63" s="39" t="s">
        <v>16</v>
      </c>
      <c r="O63" s="39" t="s">
        <v>16</v>
      </c>
      <c r="P63" s="39" t="s">
        <v>16</v>
      </c>
      <c r="Q63" s="40" t="s">
        <v>16</v>
      </c>
      <c r="R63" s="2"/>
    </row>
    <row r="64" spans="1:18" ht="91.5" customHeight="1" thickBot="1" x14ac:dyDescent="0.3">
      <c r="A64" s="2"/>
      <c r="B64" s="56">
        <v>14</v>
      </c>
      <c r="C64" s="29" t="s">
        <v>130</v>
      </c>
      <c r="D64" s="30" t="s">
        <v>117</v>
      </c>
      <c r="E64" s="30" t="s">
        <v>116</v>
      </c>
      <c r="F64" s="174" t="s">
        <v>240</v>
      </c>
      <c r="G64" s="175"/>
      <c r="H64" s="26" t="s">
        <v>183</v>
      </c>
      <c r="I64" s="26" t="s">
        <v>184</v>
      </c>
      <c r="J64" s="26" t="s">
        <v>185</v>
      </c>
      <c r="K64" s="12" t="s">
        <v>16</v>
      </c>
      <c r="L64" s="12" t="s">
        <v>16</v>
      </c>
      <c r="M64" s="55">
        <v>778.89</v>
      </c>
      <c r="N64" s="55">
        <v>4290.9139999999998</v>
      </c>
      <c r="O64" s="55">
        <v>93.744</v>
      </c>
      <c r="P64" s="60">
        <f>SUM(M64:O64)</f>
        <v>5163.5479999999998</v>
      </c>
      <c r="Q64" s="30"/>
      <c r="R64" s="2"/>
    </row>
    <row r="65" spans="1:18" ht="24.95" customHeight="1" thickBot="1" x14ac:dyDescent="0.3">
      <c r="A65" s="2"/>
      <c r="B65" s="183">
        <v>1</v>
      </c>
      <c r="C65" s="184"/>
      <c r="D65" s="185" t="s">
        <v>112</v>
      </c>
      <c r="E65" s="186"/>
      <c r="F65" s="186"/>
      <c r="G65" s="186"/>
      <c r="H65" s="38" t="s">
        <v>16</v>
      </c>
      <c r="I65" s="38" t="s">
        <v>16</v>
      </c>
      <c r="J65" s="38" t="s">
        <v>16</v>
      </c>
      <c r="K65" s="39" t="s">
        <v>16</v>
      </c>
      <c r="L65" s="39" t="s">
        <v>16</v>
      </c>
      <c r="M65" s="41">
        <f>SUM(M64)</f>
        <v>778.89</v>
      </c>
      <c r="N65" s="41">
        <f>SUM(N64)</f>
        <v>4290.9139999999998</v>
      </c>
      <c r="O65" s="41">
        <f>SUM(O64)</f>
        <v>93.744</v>
      </c>
      <c r="P65" s="41">
        <f>SUM(P64)</f>
        <v>5163.5479999999998</v>
      </c>
      <c r="Q65" s="40" t="s">
        <v>16</v>
      </c>
      <c r="R65" s="2"/>
    </row>
    <row r="66" spans="1:18" ht="24.95" customHeight="1" thickBot="1" x14ac:dyDescent="0.3">
      <c r="A66" s="2"/>
      <c r="B66" s="151" t="s">
        <v>242</v>
      </c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3"/>
      <c r="R66" s="2"/>
    </row>
    <row r="67" spans="1:18" ht="24.95" customHeight="1" thickBot="1" x14ac:dyDescent="0.3">
      <c r="A67" s="2"/>
      <c r="B67" s="88"/>
      <c r="C67" s="89"/>
      <c r="D67" s="90"/>
      <c r="E67" s="91"/>
      <c r="F67" s="92"/>
      <c r="G67" s="93"/>
      <c r="H67" s="94"/>
      <c r="I67" s="94"/>
      <c r="J67" s="94"/>
      <c r="K67" s="88"/>
      <c r="L67" s="88"/>
      <c r="M67" s="96"/>
      <c r="N67" s="96"/>
      <c r="O67" s="96"/>
      <c r="P67" s="96"/>
      <c r="Q67" s="95"/>
      <c r="R67" s="2"/>
    </row>
    <row r="68" spans="1:18" ht="48" customHeight="1" thickBot="1" x14ac:dyDescent="0.3">
      <c r="A68" s="2"/>
      <c r="B68" s="56">
        <v>16</v>
      </c>
      <c r="C68" s="29" t="s">
        <v>134</v>
      </c>
      <c r="D68" s="32" t="s">
        <v>164</v>
      </c>
      <c r="E68" s="32" t="s">
        <v>166</v>
      </c>
      <c r="F68" s="174" t="s">
        <v>206</v>
      </c>
      <c r="G68" s="175"/>
      <c r="H68" s="27" t="s">
        <v>122</v>
      </c>
      <c r="I68" s="26" t="s">
        <v>170</v>
      </c>
      <c r="J68" s="26" t="s">
        <v>187</v>
      </c>
      <c r="K68" s="12" t="s">
        <v>16</v>
      </c>
      <c r="L68" s="12" t="s">
        <v>16</v>
      </c>
      <c r="M68" s="67">
        <v>5612.27</v>
      </c>
      <c r="N68" s="68">
        <v>11058.7</v>
      </c>
      <c r="O68" s="68">
        <v>1439.43</v>
      </c>
      <c r="P68" s="70">
        <f>SUM(M68:O68)</f>
        <v>18110.400000000001</v>
      </c>
      <c r="Q68" s="78"/>
      <c r="R68" s="2"/>
    </row>
    <row r="69" spans="1:18" ht="42.75" customHeight="1" thickBot="1" x14ac:dyDescent="0.3">
      <c r="A69" s="2"/>
      <c r="B69" s="17" t="s">
        <v>16</v>
      </c>
      <c r="C69" s="29" t="s">
        <v>133</v>
      </c>
      <c r="D69" s="28" t="s">
        <v>16</v>
      </c>
      <c r="E69" s="28" t="s">
        <v>16</v>
      </c>
      <c r="F69" s="178"/>
      <c r="G69" s="179"/>
      <c r="H69" s="31" t="s">
        <v>16</v>
      </c>
      <c r="I69" s="31" t="s">
        <v>16</v>
      </c>
      <c r="J69" s="31" t="s">
        <v>16</v>
      </c>
      <c r="K69" s="12" t="s">
        <v>16</v>
      </c>
      <c r="L69" s="12" t="s">
        <v>16</v>
      </c>
      <c r="M69" s="51" t="s">
        <v>16</v>
      </c>
      <c r="N69" s="68">
        <v>2849.9639999999999</v>
      </c>
      <c r="O69" s="68">
        <v>936.95</v>
      </c>
      <c r="P69" s="70">
        <f>SUM(N69:O69)</f>
        <v>3786.9139999999998</v>
      </c>
      <c r="Q69" s="79" t="s">
        <v>16</v>
      </c>
      <c r="R69" s="2"/>
    </row>
    <row r="70" spans="1:18" ht="44.25" customHeight="1" thickBot="1" x14ac:dyDescent="0.3">
      <c r="A70" s="2"/>
      <c r="B70" s="17" t="s">
        <v>16</v>
      </c>
      <c r="C70" s="29" t="s">
        <v>132</v>
      </c>
      <c r="D70" s="28" t="s">
        <v>16</v>
      </c>
      <c r="E70" s="28" t="s">
        <v>16</v>
      </c>
      <c r="F70" s="193" t="s">
        <v>16</v>
      </c>
      <c r="G70" s="194"/>
      <c r="H70" s="31" t="s">
        <v>16</v>
      </c>
      <c r="I70" s="31" t="s">
        <v>16</v>
      </c>
      <c r="J70" s="31" t="s">
        <v>16</v>
      </c>
      <c r="K70" s="12" t="s">
        <v>16</v>
      </c>
      <c r="L70" s="12" t="s">
        <v>16</v>
      </c>
      <c r="M70" s="67">
        <v>6673.32</v>
      </c>
      <c r="N70" s="67">
        <v>13751.9</v>
      </c>
      <c r="O70" s="68">
        <v>1914.1</v>
      </c>
      <c r="P70" s="70">
        <f>SUM(M70:O70)</f>
        <v>22339.32</v>
      </c>
      <c r="Q70" s="79" t="s">
        <v>16</v>
      </c>
      <c r="R70" s="2"/>
    </row>
    <row r="71" spans="1:18" ht="44.25" customHeight="1" thickBot="1" x14ac:dyDescent="0.3">
      <c r="A71" s="2"/>
      <c r="B71" s="17" t="s">
        <v>16</v>
      </c>
      <c r="C71" s="29" t="s">
        <v>131</v>
      </c>
      <c r="D71" s="28" t="s">
        <v>16</v>
      </c>
      <c r="E71" s="28" t="s">
        <v>16</v>
      </c>
      <c r="F71" s="193" t="s">
        <v>16</v>
      </c>
      <c r="G71" s="194"/>
      <c r="H71" s="31" t="s">
        <v>16</v>
      </c>
      <c r="I71" s="31" t="s">
        <v>16</v>
      </c>
      <c r="J71" s="31" t="s">
        <v>16</v>
      </c>
      <c r="K71" s="12" t="s">
        <v>16</v>
      </c>
      <c r="L71" s="12" t="s">
        <v>16</v>
      </c>
      <c r="M71" s="67">
        <v>4561.22</v>
      </c>
      <c r="N71" s="67">
        <v>8644.6740000000009</v>
      </c>
      <c r="O71" s="68">
        <v>1406.89</v>
      </c>
      <c r="P71" s="70">
        <f>SUM(M71:O71)</f>
        <v>14612.784</v>
      </c>
      <c r="Q71" s="79" t="s">
        <v>16</v>
      </c>
      <c r="R71" s="2"/>
    </row>
    <row r="72" spans="1:18" ht="24.95" customHeight="1" thickBot="1" x14ac:dyDescent="0.3">
      <c r="A72" s="2"/>
      <c r="B72" s="183" t="s">
        <v>3</v>
      </c>
      <c r="C72" s="184"/>
      <c r="D72" s="185" t="s">
        <v>112</v>
      </c>
      <c r="E72" s="186"/>
      <c r="F72" s="186"/>
      <c r="G72" s="186"/>
      <c r="H72" s="38" t="s">
        <v>16</v>
      </c>
      <c r="I72" s="38" t="s">
        <v>16</v>
      </c>
      <c r="J72" s="38" t="s">
        <v>16</v>
      </c>
      <c r="K72" s="39" t="s">
        <v>16</v>
      </c>
      <c r="L72" s="39" t="s">
        <v>16</v>
      </c>
      <c r="M72" s="41">
        <f>SUM(M68:M71)</f>
        <v>16846.810000000001</v>
      </c>
      <c r="N72" s="41">
        <f>SUM(N68:N71)</f>
        <v>36305.237999999998</v>
      </c>
      <c r="O72" s="41">
        <f>O68+O69+O70+O71</f>
        <v>5697.37</v>
      </c>
      <c r="P72" s="41">
        <f>SUM(M72:O72)</f>
        <v>58849.417999999998</v>
      </c>
      <c r="Q72" s="40" t="s">
        <v>16</v>
      </c>
      <c r="R72" s="2"/>
    </row>
    <row r="73" spans="1:18" ht="76.5" customHeight="1" thickBot="1" x14ac:dyDescent="0.3">
      <c r="A73" s="2"/>
      <c r="B73" s="56">
        <v>17</v>
      </c>
      <c r="C73" s="34" t="s">
        <v>207</v>
      </c>
      <c r="D73" s="35" t="s">
        <v>117</v>
      </c>
      <c r="E73" s="35" t="s">
        <v>116</v>
      </c>
      <c r="F73" s="174" t="s">
        <v>275</v>
      </c>
      <c r="G73" s="175"/>
      <c r="H73" s="26" t="s">
        <v>187</v>
      </c>
      <c r="I73" s="26" t="s">
        <v>187</v>
      </c>
      <c r="J73" s="100" t="s">
        <v>188</v>
      </c>
      <c r="K73" s="12" t="s">
        <v>16</v>
      </c>
      <c r="L73" s="12" t="s">
        <v>16</v>
      </c>
      <c r="M73" s="69">
        <v>1803.0260000000001</v>
      </c>
      <c r="N73" s="69">
        <v>2321.8580000000002</v>
      </c>
      <c r="O73" s="69">
        <v>1127.0899999999999</v>
      </c>
      <c r="P73" s="70">
        <f>SUM(M73:O73)</f>
        <v>5251.9740000000002</v>
      </c>
      <c r="Q73" s="78"/>
      <c r="R73" s="2"/>
    </row>
    <row r="74" spans="1:18" ht="24.95" customHeight="1" thickBot="1" x14ac:dyDescent="0.3">
      <c r="A74" s="2"/>
      <c r="B74" s="183">
        <v>1</v>
      </c>
      <c r="C74" s="184"/>
      <c r="D74" s="185" t="s">
        <v>112</v>
      </c>
      <c r="E74" s="186"/>
      <c r="F74" s="186"/>
      <c r="G74" s="186"/>
      <c r="H74" s="38" t="s">
        <v>16</v>
      </c>
      <c r="I74" s="38" t="s">
        <v>16</v>
      </c>
      <c r="J74" s="38" t="s">
        <v>16</v>
      </c>
      <c r="K74" s="39" t="s">
        <v>16</v>
      </c>
      <c r="L74" s="39" t="s">
        <v>16</v>
      </c>
      <c r="M74" s="41">
        <f>M73</f>
        <v>1803.0260000000001</v>
      </c>
      <c r="N74" s="41">
        <f>N73</f>
        <v>2321.8580000000002</v>
      </c>
      <c r="O74" s="41">
        <f>O73</f>
        <v>1127.0899999999999</v>
      </c>
      <c r="P74" s="41">
        <f>P73</f>
        <v>5251.9740000000002</v>
      </c>
      <c r="Q74" s="40" t="s">
        <v>16</v>
      </c>
      <c r="R74" s="2"/>
    </row>
    <row r="75" spans="1:18" ht="24.95" customHeight="1" thickBot="1" x14ac:dyDescent="0.3">
      <c r="A75" s="2"/>
      <c r="B75" s="195">
        <f>B74+B72+B65+B63+B58</f>
        <v>11</v>
      </c>
      <c r="C75" s="196"/>
      <c r="D75" s="197" t="s">
        <v>111</v>
      </c>
      <c r="E75" s="198"/>
      <c r="F75" s="198"/>
      <c r="G75" s="10">
        <v>5</v>
      </c>
      <c r="H75" s="9" t="s">
        <v>16</v>
      </c>
      <c r="I75" s="8" t="s">
        <v>16</v>
      </c>
      <c r="J75" s="8" t="s">
        <v>16</v>
      </c>
      <c r="K75" s="7" t="s">
        <v>16</v>
      </c>
      <c r="L75" s="101">
        <v>3067.39</v>
      </c>
      <c r="M75" s="42">
        <f>M74+M72+M58+M65</f>
        <v>20963.436000000002</v>
      </c>
      <c r="N75" s="33">
        <f>N74+N72+N65+N58</f>
        <v>43772.349999999991</v>
      </c>
      <c r="O75" s="33">
        <f>O74+O72+O65</f>
        <v>6918.2039999999997</v>
      </c>
      <c r="P75" s="42">
        <f>P74+P72+P65+P58</f>
        <v>74721.38</v>
      </c>
      <c r="Q75" s="6" t="s">
        <v>16</v>
      </c>
      <c r="R75" s="2"/>
    </row>
    <row r="76" spans="1:18" ht="24.95" customHeight="1" thickBot="1" x14ac:dyDescent="0.3">
      <c r="A76" s="2"/>
      <c r="B76" s="165" t="s">
        <v>129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2"/>
    </row>
    <row r="77" spans="1:18" ht="44.1" customHeight="1" thickBot="1" x14ac:dyDescent="0.3">
      <c r="A77" s="2"/>
      <c r="B77" s="56">
        <v>18</v>
      </c>
      <c r="C77" s="43" t="s">
        <v>208</v>
      </c>
      <c r="D77" s="11" t="s">
        <v>120</v>
      </c>
      <c r="E77" s="11" t="s">
        <v>116</v>
      </c>
      <c r="F77" s="181" t="s">
        <v>165</v>
      </c>
      <c r="G77" s="182"/>
      <c r="H77" s="13" t="s">
        <v>128</v>
      </c>
      <c r="I77" s="13" t="s">
        <v>128</v>
      </c>
      <c r="J77" s="13" t="s">
        <v>127</v>
      </c>
      <c r="K77" s="12" t="s">
        <v>16</v>
      </c>
      <c r="L77" s="12" t="s">
        <v>36</v>
      </c>
      <c r="M77" s="12" t="s">
        <v>37</v>
      </c>
      <c r="N77" s="12" t="s">
        <v>38</v>
      </c>
      <c r="O77" s="12" t="s">
        <v>16</v>
      </c>
      <c r="P77" s="111" t="s">
        <v>257</v>
      </c>
      <c r="Q77" s="11"/>
      <c r="R77" s="2"/>
    </row>
    <row r="78" spans="1:18" ht="46.5" customHeight="1" thickBot="1" x14ac:dyDescent="0.3">
      <c r="A78" s="2"/>
      <c r="B78" s="17" t="s">
        <v>16</v>
      </c>
      <c r="C78" s="43" t="s">
        <v>209</v>
      </c>
      <c r="D78" s="15" t="s">
        <v>16</v>
      </c>
      <c r="E78" s="15" t="s">
        <v>16</v>
      </c>
      <c r="F78" s="193" t="s">
        <v>16</v>
      </c>
      <c r="G78" s="194"/>
      <c r="H78" s="16" t="s">
        <v>16</v>
      </c>
      <c r="I78" s="16" t="s">
        <v>16</v>
      </c>
      <c r="J78" s="16" t="s">
        <v>16</v>
      </c>
      <c r="K78" s="12" t="s">
        <v>16</v>
      </c>
      <c r="L78" s="12">
        <v>249.47</v>
      </c>
      <c r="M78" s="12" t="s">
        <v>39</v>
      </c>
      <c r="N78" s="12" t="s">
        <v>40</v>
      </c>
      <c r="O78" s="12" t="s">
        <v>16</v>
      </c>
      <c r="P78" s="12" t="s">
        <v>41</v>
      </c>
      <c r="Q78" s="15" t="s">
        <v>16</v>
      </c>
      <c r="R78" s="2"/>
    </row>
    <row r="79" spans="1:18" ht="39.75" customHeight="1" thickBot="1" x14ac:dyDescent="0.3">
      <c r="A79" s="2"/>
      <c r="B79" s="17" t="s">
        <v>16</v>
      </c>
      <c r="C79" s="43" t="s">
        <v>210</v>
      </c>
      <c r="D79" s="15" t="s">
        <v>16</v>
      </c>
      <c r="E79" s="15" t="s">
        <v>16</v>
      </c>
      <c r="F79" s="193" t="s">
        <v>16</v>
      </c>
      <c r="G79" s="194"/>
      <c r="H79" s="16" t="s">
        <v>16</v>
      </c>
      <c r="I79" s="16" t="s">
        <v>16</v>
      </c>
      <c r="J79" s="16" t="s">
        <v>16</v>
      </c>
      <c r="K79" s="12" t="s">
        <v>16</v>
      </c>
      <c r="L79" s="12" t="s">
        <v>42</v>
      </c>
      <c r="M79" s="12" t="s">
        <v>43</v>
      </c>
      <c r="N79" s="12" t="s">
        <v>44</v>
      </c>
      <c r="O79" s="12" t="s">
        <v>16</v>
      </c>
      <c r="P79" s="12" t="s">
        <v>45</v>
      </c>
      <c r="Q79" s="15" t="s">
        <v>16</v>
      </c>
      <c r="R79" s="2"/>
    </row>
    <row r="80" spans="1:18" ht="54.75" customHeight="1" thickBot="1" x14ac:dyDescent="0.3">
      <c r="A80" s="2"/>
      <c r="B80" s="17" t="s">
        <v>16</v>
      </c>
      <c r="C80" s="43" t="s">
        <v>211</v>
      </c>
      <c r="D80" s="15" t="s">
        <v>16</v>
      </c>
      <c r="E80" s="15" t="s">
        <v>16</v>
      </c>
      <c r="F80" s="193" t="s">
        <v>16</v>
      </c>
      <c r="G80" s="194"/>
      <c r="H80" s="16" t="s">
        <v>16</v>
      </c>
      <c r="I80" s="16" t="s">
        <v>16</v>
      </c>
      <c r="J80" s="16" t="s">
        <v>16</v>
      </c>
      <c r="K80" s="12" t="s">
        <v>16</v>
      </c>
      <c r="L80" s="12" t="s">
        <v>46</v>
      </c>
      <c r="M80" s="12" t="s">
        <v>47</v>
      </c>
      <c r="N80" s="12" t="s">
        <v>48</v>
      </c>
      <c r="O80" s="12" t="s">
        <v>16</v>
      </c>
      <c r="P80" s="12" t="s">
        <v>49</v>
      </c>
      <c r="Q80" s="15" t="s">
        <v>16</v>
      </c>
      <c r="R80" s="2"/>
    </row>
    <row r="81" spans="1:18" ht="66" customHeight="1" thickBot="1" x14ac:dyDescent="0.3">
      <c r="A81" s="2"/>
      <c r="B81" s="17" t="s">
        <v>16</v>
      </c>
      <c r="C81" s="43" t="s">
        <v>212</v>
      </c>
      <c r="D81" s="15" t="s">
        <v>16</v>
      </c>
      <c r="E81" s="15" t="s">
        <v>16</v>
      </c>
      <c r="F81" s="193" t="s">
        <v>16</v>
      </c>
      <c r="G81" s="194"/>
      <c r="H81" s="16" t="s">
        <v>16</v>
      </c>
      <c r="I81" s="16" t="s">
        <v>16</v>
      </c>
      <c r="J81" s="16" t="s">
        <v>16</v>
      </c>
      <c r="K81" s="12" t="s">
        <v>16</v>
      </c>
      <c r="L81" s="12" t="s">
        <v>50</v>
      </c>
      <c r="M81" s="12" t="s">
        <v>51</v>
      </c>
      <c r="N81" s="12" t="s">
        <v>52</v>
      </c>
      <c r="O81" s="12" t="s">
        <v>16</v>
      </c>
      <c r="P81" s="12" t="s">
        <v>53</v>
      </c>
      <c r="Q81" s="15" t="s">
        <v>16</v>
      </c>
      <c r="R81" s="2"/>
    </row>
    <row r="82" spans="1:18" ht="55.5" customHeight="1" thickBot="1" x14ac:dyDescent="0.3">
      <c r="A82" s="2"/>
      <c r="B82" s="17" t="s">
        <v>16</v>
      </c>
      <c r="C82" s="43" t="s">
        <v>213</v>
      </c>
      <c r="D82" s="15" t="s">
        <v>16</v>
      </c>
      <c r="E82" s="15" t="s">
        <v>16</v>
      </c>
      <c r="F82" s="193" t="s">
        <v>16</v>
      </c>
      <c r="G82" s="194"/>
      <c r="H82" s="16" t="s">
        <v>16</v>
      </c>
      <c r="I82" s="16" t="s">
        <v>16</v>
      </c>
      <c r="J82" s="16" t="s">
        <v>16</v>
      </c>
      <c r="K82" s="12" t="s">
        <v>16</v>
      </c>
      <c r="L82" s="12" t="s">
        <v>54</v>
      </c>
      <c r="M82" s="12" t="s">
        <v>55</v>
      </c>
      <c r="N82" s="12" t="s">
        <v>56</v>
      </c>
      <c r="O82" s="12" t="s">
        <v>16</v>
      </c>
      <c r="P82" s="12" t="s">
        <v>57</v>
      </c>
      <c r="Q82" s="15" t="s">
        <v>16</v>
      </c>
      <c r="R82" s="2"/>
    </row>
    <row r="83" spans="1:18" ht="39.75" customHeight="1" thickBot="1" x14ac:dyDescent="0.3">
      <c r="A83" s="2"/>
      <c r="B83" s="17" t="s">
        <v>16</v>
      </c>
      <c r="C83" s="43" t="s">
        <v>214</v>
      </c>
      <c r="D83" s="15" t="s">
        <v>16</v>
      </c>
      <c r="E83" s="15" t="s">
        <v>16</v>
      </c>
      <c r="F83" s="193" t="s">
        <v>16</v>
      </c>
      <c r="G83" s="194"/>
      <c r="H83" s="16" t="s">
        <v>16</v>
      </c>
      <c r="I83" s="16" t="s">
        <v>16</v>
      </c>
      <c r="J83" s="16" t="s">
        <v>16</v>
      </c>
      <c r="K83" s="12" t="s">
        <v>16</v>
      </c>
      <c r="L83" s="12" t="s">
        <v>58</v>
      </c>
      <c r="M83" s="12" t="s">
        <v>59</v>
      </c>
      <c r="N83" s="12" t="s">
        <v>60</v>
      </c>
      <c r="O83" s="12" t="s">
        <v>16</v>
      </c>
      <c r="P83" s="12" t="s">
        <v>61</v>
      </c>
      <c r="Q83" s="15" t="s">
        <v>16</v>
      </c>
      <c r="R83" s="2"/>
    </row>
    <row r="84" spans="1:18" ht="49.5" customHeight="1" thickBot="1" x14ac:dyDescent="0.3">
      <c r="A84" s="2"/>
      <c r="B84" s="17" t="s">
        <v>16</v>
      </c>
      <c r="C84" s="43" t="s">
        <v>215</v>
      </c>
      <c r="D84" s="15" t="s">
        <v>16</v>
      </c>
      <c r="E84" s="15" t="s">
        <v>16</v>
      </c>
      <c r="F84" s="193" t="s">
        <v>16</v>
      </c>
      <c r="G84" s="194"/>
      <c r="H84" s="16" t="s">
        <v>16</v>
      </c>
      <c r="I84" s="16" t="s">
        <v>16</v>
      </c>
      <c r="J84" s="16" t="s">
        <v>16</v>
      </c>
      <c r="K84" s="12" t="s">
        <v>16</v>
      </c>
      <c r="L84" s="12" t="s">
        <v>62</v>
      </c>
      <c r="M84" s="12" t="s">
        <v>63</v>
      </c>
      <c r="N84" s="12" t="s">
        <v>64</v>
      </c>
      <c r="O84" s="12" t="s">
        <v>16</v>
      </c>
      <c r="P84" s="12" t="s">
        <v>65</v>
      </c>
      <c r="Q84" s="15" t="s">
        <v>16</v>
      </c>
      <c r="R84" s="2"/>
    </row>
    <row r="85" spans="1:18" ht="39" customHeight="1" thickBot="1" x14ac:dyDescent="0.3">
      <c r="A85" s="2"/>
      <c r="B85" s="17" t="s">
        <v>16</v>
      </c>
      <c r="C85" s="43" t="s">
        <v>216</v>
      </c>
      <c r="D85" s="15" t="s">
        <v>16</v>
      </c>
      <c r="E85" s="15" t="s">
        <v>16</v>
      </c>
      <c r="F85" s="193" t="s">
        <v>16</v>
      </c>
      <c r="G85" s="194"/>
      <c r="H85" s="16" t="s">
        <v>16</v>
      </c>
      <c r="I85" s="16" t="s">
        <v>16</v>
      </c>
      <c r="J85" s="16" t="s">
        <v>16</v>
      </c>
      <c r="K85" s="12" t="s">
        <v>16</v>
      </c>
      <c r="L85" s="12" t="s">
        <v>66</v>
      </c>
      <c r="M85" s="12" t="s">
        <v>67</v>
      </c>
      <c r="N85" s="12" t="s">
        <v>68</v>
      </c>
      <c r="O85" s="12" t="s">
        <v>16</v>
      </c>
      <c r="P85" s="12" t="s">
        <v>69</v>
      </c>
      <c r="Q85" s="15" t="s">
        <v>16</v>
      </c>
      <c r="R85" s="2"/>
    </row>
    <row r="86" spans="1:18" ht="62.25" customHeight="1" thickBot="1" x14ac:dyDescent="0.3">
      <c r="A86" s="2"/>
      <c r="B86" s="17" t="s">
        <v>16</v>
      </c>
      <c r="C86" s="43" t="s">
        <v>217</v>
      </c>
      <c r="D86" s="15" t="s">
        <v>16</v>
      </c>
      <c r="E86" s="15" t="s">
        <v>16</v>
      </c>
      <c r="F86" s="193" t="s">
        <v>16</v>
      </c>
      <c r="G86" s="194"/>
      <c r="H86" s="16" t="s">
        <v>16</v>
      </c>
      <c r="I86" s="16" t="s">
        <v>16</v>
      </c>
      <c r="J86" s="16" t="s">
        <v>16</v>
      </c>
      <c r="K86" s="12" t="s">
        <v>16</v>
      </c>
      <c r="L86" s="12" t="s">
        <v>70</v>
      </c>
      <c r="M86" s="12" t="s">
        <v>71</v>
      </c>
      <c r="N86" s="12" t="s">
        <v>72</v>
      </c>
      <c r="O86" s="12" t="s">
        <v>16</v>
      </c>
      <c r="P86" s="12" t="s">
        <v>73</v>
      </c>
      <c r="Q86" s="15" t="s">
        <v>16</v>
      </c>
      <c r="R86" s="2"/>
    </row>
    <row r="87" spans="1:18" ht="62.25" customHeight="1" thickBot="1" x14ac:dyDescent="0.3">
      <c r="A87" s="2"/>
      <c r="B87" s="17" t="s">
        <v>16</v>
      </c>
      <c r="C87" s="43" t="s">
        <v>218</v>
      </c>
      <c r="D87" s="15" t="s">
        <v>16</v>
      </c>
      <c r="E87" s="15" t="s">
        <v>16</v>
      </c>
      <c r="F87" s="193" t="s">
        <v>16</v>
      </c>
      <c r="G87" s="194"/>
      <c r="H87" s="16" t="s">
        <v>16</v>
      </c>
      <c r="I87" s="16" t="s">
        <v>16</v>
      </c>
      <c r="J87" s="16" t="s">
        <v>16</v>
      </c>
      <c r="K87" s="12" t="s">
        <v>16</v>
      </c>
      <c r="L87" s="12" t="s">
        <v>74</v>
      </c>
      <c r="M87" s="12" t="s">
        <v>75</v>
      </c>
      <c r="N87" s="12" t="s">
        <v>76</v>
      </c>
      <c r="O87" s="12" t="s">
        <v>16</v>
      </c>
      <c r="P87" s="12" t="s">
        <v>77</v>
      </c>
      <c r="Q87" s="15" t="s">
        <v>16</v>
      </c>
      <c r="R87" s="2"/>
    </row>
    <row r="88" spans="1:18" ht="49.5" customHeight="1" thickBot="1" x14ac:dyDescent="0.3">
      <c r="A88" s="2"/>
      <c r="B88" s="17" t="s">
        <v>16</v>
      </c>
      <c r="C88" s="43" t="s">
        <v>219</v>
      </c>
      <c r="D88" s="15" t="s">
        <v>16</v>
      </c>
      <c r="E88" s="15" t="s">
        <v>16</v>
      </c>
      <c r="F88" s="193" t="s">
        <v>16</v>
      </c>
      <c r="G88" s="194"/>
      <c r="H88" s="16" t="s">
        <v>16</v>
      </c>
      <c r="I88" s="16" t="s">
        <v>16</v>
      </c>
      <c r="J88" s="16" t="s">
        <v>16</v>
      </c>
      <c r="K88" s="12" t="s">
        <v>16</v>
      </c>
      <c r="L88" s="12" t="s">
        <v>78</v>
      </c>
      <c r="M88" s="12" t="s">
        <v>79</v>
      </c>
      <c r="N88" s="12" t="s">
        <v>80</v>
      </c>
      <c r="O88" s="12" t="s">
        <v>16</v>
      </c>
      <c r="P88" s="12" t="s">
        <v>81</v>
      </c>
      <c r="Q88" s="15" t="s">
        <v>16</v>
      </c>
      <c r="R88" s="2"/>
    </row>
    <row r="89" spans="1:18" ht="63" customHeight="1" thickBot="1" x14ac:dyDescent="0.3">
      <c r="A89" s="2"/>
      <c r="B89" s="17" t="s">
        <v>16</v>
      </c>
      <c r="C89" s="43" t="s">
        <v>220</v>
      </c>
      <c r="D89" s="15" t="s">
        <v>16</v>
      </c>
      <c r="E89" s="15" t="s">
        <v>16</v>
      </c>
      <c r="F89" s="193" t="s">
        <v>16</v>
      </c>
      <c r="G89" s="194"/>
      <c r="H89" s="16" t="s">
        <v>16</v>
      </c>
      <c r="I89" s="16" t="s">
        <v>16</v>
      </c>
      <c r="J89" s="16" t="s">
        <v>16</v>
      </c>
      <c r="K89" s="12" t="s">
        <v>16</v>
      </c>
      <c r="L89" s="12" t="s">
        <v>82</v>
      </c>
      <c r="M89" s="12" t="s">
        <v>83</v>
      </c>
      <c r="N89" s="12" t="s">
        <v>84</v>
      </c>
      <c r="O89" s="12" t="s">
        <v>16</v>
      </c>
      <c r="P89" s="12" t="s">
        <v>85</v>
      </c>
      <c r="Q89" s="15" t="s">
        <v>16</v>
      </c>
      <c r="R89" s="2"/>
    </row>
    <row r="90" spans="1:18" ht="50.25" customHeight="1" thickBot="1" x14ac:dyDescent="0.3">
      <c r="A90" s="2"/>
      <c r="B90" s="17" t="s">
        <v>16</v>
      </c>
      <c r="C90" s="43" t="s">
        <v>221</v>
      </c>
      <c r="D90" s="15" t="s">
        <v>16</v>
      </c>
      <c r="E90" s="15" t="s">
        <v>16</v>
      </c>
      <c r="F90" s="193" t="s">
        <v>16</v>
      </c>
      <c r="G90" s="194"/>
      <c r="H90" s="16" t="s">
        <v>16</v>
      </c>
      <c r="I90" s="16" t="s">
        <v>16</v>
      </c>
      <c r="J90" s="16" t="s">
        <v>16</v>
      </c>
      <c r="K90" s="12" t="s">
        <v>16</v>
      </c>
      <c r="L90" s="12" t="s">
        <v>86</v>
      </c>
      <c r="M90" s="12" t="s">
        <v>87</v>
      </c>
      <c r="N90" s="12" t="s">
        <v>88</v>
      </c>
      <c r="O90" s="12" t="s">
        <v>16</v>
      </c>
      <c r="P90" s="12" t="s">
        <v>89</v>
      </c>
      <c r="Q90" s="15" t="s">
        <v>16</v>
      </c>
      <c r="R90" s="2"/>
    </row>
    <row r="91" spans="1:18" ht="45" customHeight="1" thickBot="1" x14ac:dyDescent="0.3">
      <c r="A91" s="2"/>
      <c r="B91" s="17" t="s">
        <v>16</v>
      </c>
      <c r="C91" s="43" t="s">
        <v>222</v>
      </c>
      <c r="D91" s="15" t="s">
        <v>16</v>
      </c>
      <c r="E91" s="15" t="s">
        <v>16</v>
      </c>
      <c r="F91" s="193" t="s">
        <v>16</v>
      </c>
      <c r="G91" s="194"/>
      <c r="H91" s="16" t="s">
        <v>16</v>
      </c>
      <c r="I91" s="16" t="s">
        <v>16</v>
      </c>
      <c r="J91" s="16" t="s">
        <v>16</v>
      </c>
      <c r="K91" s="12" t="s">
        <v>16</v>
      </c>
      <c r="L91" s="12" t="s">
        <v>90</v>
      </c>
      <c r="M91" s="12" t="s">
        <v>91</v>
      </c>
      <c r="N91" s="12" t="s">
        <v>92</v>
      </c>
      <c r="O91" s="12" t="s">
        <v>16</v>
      </c>
      <c r="P91" s="12" t="s">
        <v>93</v>
      </c>
      <c r="Q91" s="15" t="s">
        <v>16</v>
      </c>
      <c r="R91" s="2"/>
    </row>
    <row r="92" spans="1:18" ht="24.95" customHeight="1" thickBot="1" x14ac:dyDescent="0.3">
      <c r="A92" s="2"/>
      <c r="B92" s="183" t="s">
        <v>14</v>
      </c>
      <c r="C92" s="184"/>
      <c r="D92" s="185" t="s">
        <v>112</v>
      </c>
      <c r="E92" s="186"/>
      <c r="F92" s="186"/>
      <c r="G92" s="186"/>
      <c r="H92" s="38" t="s">
        <v>16</v>
      </c>
      <c r="I92" s="38" t="s">
        <v>16</v>
      </c>
      <c r="J92" s="38" t="s">
        <v>16</v>
      </c>
      <c r="K92" s="39" t="s">
        <v>16</v>
      </c>
      <c r="L92" s="41">
        <v>22417.31</v>
      </c>
      <c r="M92" s="41">
        <v>13931.61</v>
      </c>
      <c r="N92" s="41">
        <v>11122.29</v>
      </c>
      <c r="O92" s="39" t="s">
        <v>16</v>
      </c>
      <c r="P92" s="41">
        <v>47471.199999999997</v>
      </c>
      <c r="Q92" s="40" t="s">
        <v>16</v>
      </c>
      <c r="R92" s="2"/>
    </row>
    <row r="93" spans="1:18" ht="46.5" customHeight="1" thickBot="1" x14ac:dyDescent="0.3">
      <c r="A93" s="2"/>
      <c r="B93" s="56">
        <v>19</v>
      </c>
      <c r="C93" s="14" t="s">
        <v>223</v>
      </c>
      <c r="D93" s="228" t="s">
        <v>126</v>
      </c>
      <c r="E93" s="99" t="s">
        <v>166</v>
      </c>
      <c r="F93" s="230" t="s">
        <v>125</v>
      </c>
      <c r="G93" s="175"/>
      <c r="H93" s="13" t="s">
        <v>124</v>
      </c>
      <c r="I93" s="13" t="s">
        <v>124</v>
      </c>
      <c r="J93" s="13" t="s">
        <v>122</v>
      </c>
      <c r="K93" s="12" t="s">
        <v>16</v>
      </c>
      <c r="L93" s="12" t="s">
        <v>16</v>
      </c>
      <c r="M93" s="12" t="s">
        <v>94</v>
      </c>
      <c r="N93" s="12" t="s">
        <v>95</v>
      </c>
      <c r="O93" s="12" t="s">
        <v>16</v>
      </c>
      <c r="P93" s="12" t="s">
        <v>96</v>
      </c>
      <c r="Q93" s="11" t="s">
        <v>113</v>
      </c>
      <c r="R93" s="2"/>
    </row>
    <row r="94" spans="1:18" ht="32.1" customHeight="1" thickBot="1" x14ac:dyDescent="0.3">
      <c r="A94" s="2"/>
      <c r="B94" s="17" t="s">
        <v>16</v>
      </c>
      <c r="C94" s="14" t="s">
        <v>224</v>
      </c>
      <c r="D94" s="229"/>
      <c r="E94" s="171" t="s">
        <v>234</v>
      </c>
      <c r="F94" s="178"/>
      <c r="G94" s="179"/>
      <c r="H94" s="16" t="s">
        <v>16</v>
      </c>
      <c r="I94" s="16" t="s">
        <v>16</v>
      </c>
      <c r="J94" s="16" t="s">
        <v>16</v>
      </c>
      <c r="K94" s="12" t="s">
        <v>16</v>
      </c>
      <c r="L94" s="12" t="s">
        <v>16</v>
      </c>
      <c r="M94" s="12" t="s">
        <v>97</v>
      </c>
      <c r="N94" s="12" t="s">
        <v>16</v>
      </c>
      <c r="O94" s="12" t="s">
        <v>16</v>
      </c>
      <c r="P94" s="12" t="s">
        <v>97</v>
      </c>
      <c r="Q94" s="15" t="s">
        <v>16</v>
      </c>
      <c r="R94" s="2"/>
    </row>
    <row r="95" spans="1:18" ht="32.1" customHeight="1" thickBot="1" x14ac:dyDescent="0.3">
      <c r="A95" s="2"/>
      <c r="B95" s="17" t="s">
        <v>16</v>
      </c>
      <c r="C95" s="14" t="s">
        <v>225</v>
      </c>
      <c r="D95" s="229"/>
      <c r="E95" s="172"/>
      <c r="F95" s="178"/>
      <c r="G95" s="179"/>
      <c r="H95" s="16" t="s">
        <v>16</v>
      </c>
      <c r="I95" s="16" t="s">
        <v>16</v>
      </c>
      <c r="J95" s="16" t="s">
        <v>16</v>
      </c>
      <c r="K95" s="12" t="s">
        <v>16</v>
      </c>
      <c r="L95" s="12" t="s">
        <v>16</v>
      </c>
      <c r="M95" s="12" t="s">
        <v>98</v>
      </c>
      <c r="N95" s="12" t="s">
        <v>99</v>
      </c>
      <c r="O95" s="12" t="s">
        <v>16</v>
      </c>
      <c r="P95" s="12" t="s">
        <v>100</v>
      </c>
      <c r="Q95" s="15" t="s">
        <v>16</v>
      </c>
      <c r="R95" s="2"/>
    </row>
    <row r="96" spans="1:18" ht="48" customHeight="1" thickBot="1" x14ac:dyDescent="0.3">
      <c r="A96" s="2"/>
      <c r="B96" s="17" t="s">
        <v>16</v>
      </c>
      <c r="C96" s="14" t="s">
        <v>226</v>
      </c>
      <c r="D96" s="15" t="s">
        <v>16</v>
      </c>
      <c r="E96" s="172"/>
      <c r="F96" s="193" t="s">
        <v>16</v>
      </c>
      <c r="G96" s="194"/>
      <c r="H96" s="16" t="s">
        <v>16</v>
      </c>
      <c r="I96" s="16" t="s">
        <v>16</v>
      </c>
      <c r="J96" s="16" t="s">
        <v>16</v>
      </c>
      <c r="K96" s="12" t="s">
        <v>16</v>
      </c>
      <c r="L96" s="12" t="s">
        <v>16</v>
      </c>
      <c r="M96" s="12" t="s">
        <v>101</v>
      </c>
      <c r="N96" s="12" t="s">
        <v>102</v>
      </c>
      <c r="O96" s="12" t="s">
        <v>16</v>
      </c>
      <c r="P96" s="12" t="s">
        <v>103</v>
      </c>
      <c r="Q96" s="15" t="s">
        <v>16</v>
      </c>
      <c r="R96" s="2"/>
    </row>
    <row r="97" spans="1:18" ht="32.1" customHeight="1" thickBot="1" x14ac:dyDescent="0.3">
      <c r="A97" s="2"/>
      <c r="B97" s="17" t="s">
        <v>16</v>
      </c>
      <c r="C97" s="14" t="s">
        <v>227</v>
      </c>
      <c r="D97" s="15" t="s">
        <v>16</v>
      </c>
      <c r="E97" s="172"/>
      <c r="F97" s="193" t="s">
        <v>16</v>
      </c>
      <c r="G97" s="194"/>
      <c r="H97" s="16" t="s">
        <v>16</v>
      </c>
      <c r="I97" s="16" t="s">
        <v>16</v>
      </c>
      <c r="J97" s="16" t="s">
        <v>16</v>
      </c>
      <c r="K97" s="12" t="s">
        <v>16</v>
      </c>
      <c r="L97" s="12" t="s">
        <v>16</v>
      </c>
      <c r="M97" s="12" t="s">
        <v>16</v>
      </c>
      <c r="N97" s="12" t="s">
        <v>104</v>
      </c>
      <c r="O97" s="12" t="s">
        <v>16</v>
      </c>
      <c r="P97" s="12" t="s">
        <v>104</v>
      </c>
      <c r="Q97" s="15" t="s">
        <v>16</v>
      </c>
      <c r="R97" s="2"/>
    </row>
    <row r="98" spans="1:18" ht="32.1" customHeight="1" thickBot="1" x14ac:dyDescent="0.3">
      <c r="A98" s="2"/>
      <c r="B98" s="17" t="s">
        <v>16</v>
      </c>
      <c r="C98" s="14" t="s">
        <v>123</v>
      </c>
      <c r="D98" s="15" t="s">
        <v>16</v>
      </c>
      <c r="E98" s="173"/>
      <c r="F98" s="193" t="s">
        <v>16</v>
      </c>
      <c r="G98" s="194"/>
      <c r="H98" s="16" t="s">
        <v>16</v>
      </c>
      <c r="I98" s="16" t="s">
        <v>16</v>
      </c>
      <c r="J98" s="16" t="s">
        <v>16</v>
      </c>
      <c r="K98" s="12" t="s">
        <v>16</v>
      </c>
      <c r="L98" s="12" t="s">
        <v>16</v>
      </c>
      <c r="M98" s="12" t="s">
        <v>16</v>
      </c>
      <c r="N98" s="12" t="s">
        <v>105</v>
      </c>
      <c r="O98" s="12" t="s">
        <v>16</v>
      </c>
      <c r="P98" s="12" t="s">
        <v>105</v>
      </c>
      <c r="Q98" s="15" t="s">
        <v>16</v>
      </c>
      <c r="R98" s="2"/>
    </row>
    <row r="99" spans="1:18" ht="24.95" customHeight="1" thickBot="1" x14ac:dyDescent="0.3">
      <c r="A99" s="2"/>
      <c r="B99" s="183" t="s">
        <v>5</v>
      </c>
      <c r="C99" s="184"/>
      <c r="D99" s="185" t="s">
        <v>112</v>
      </c>
      <c r="E99" s="186"/>
      <c r="F99" s="186"/>
      <c r="G99" s="186"/>
      <c r="H99" s="38" t="s">
        <v>16</v>
      </c>
      <c r="I99" s="38" t="s">
        <v>16</v>
      </c>
      <c r="J99" s="38" t="s">
        <v>16</v>
      </c>
      <c r="K99" s="39" t="s">
        <v>16</v>
      </c>
      <c r="L99" s="39" t="s">
        <v>16</v>
      </c>
      <c r="M99" s="41">
        <v>1719.86</v>
      </c>
      <c r="N99" s="75">
        <v>4537.08</v>
      </c>
      <c r="O99" s="39" t="s">
        <v>16</v>
      </c>
      <c r="P99" s="107">
        <v>6256.94</v>
      </c>
      <c r="Q99" s="40" t="s">
        <v>16</v>
      </c>
      <c r="R99" s="2"/>
    </row>
    <row r="100" spans="1:18" ht="24.95" customHeight="1" thickBot="1" x14ac:dyDescent="0.3">
      <c r="A100" s="2"/>
      <c r="B100" s="151" t="s">
        <v>242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3"/>
      <c r="R100" s="2"/>
    </row>
    <row r="101" spans="1:18" ht="24.95" customHeight="1" thickBot="1" x14ac:dyDescent="0.3">
      <c r="A101" s="2"/>
      <c r="B101" s="88"/>
      <c r="C101" s="89"/>
      <c r="D101" s="90"/>
      <c r="E101" s="91"/>
      <c r="F101" s="154"/>
      <c r="G101" s="155"/>
      <c r="H101" s="94"/>
      <c r="I101" s="94"/>
      <c r="J101" s="94"/>
      <c r="K101" s="88"/>
      <c r="L101" s="88"/>
      <c r="M101" s="96"/>
      <c r="N101" s="97"/>
      <c r="O101" s="88"/>
      <c r="P101" s="88"/>
      <c r="Q101" s="95"/>
      <c r="R101" s="2"/>
    </row>
    <row r="102" spans="1:18" ht="111" customHeight="1" thickBot="1" x14ac:dyDescent="0.3">
      <c r="A102" s="2"/>
      <c r="B102" s="56">
        <v>21</v>
      </c>
      <c r="C102" s="43" t="s">
        <v>228</v>
      </c>
      <c r="D102" s="25" t="s">
        <v>167</v>
      </c>
      <c r="E102" s="11" t="s">
        <v>116</v>
      </c>
      <c r="F102" s="181" t="s">
        <v>232</v>
      </c>
      <c r="G102" s="182"/>
      <c r="H102" s="13" t="s">
        <v>122</v>
      </c>
      <c r="I102" s="13" t="s">
        <v>122</v>
      </c>
      <c r="J102" s="109" t="s">
        <v>230</v>
      </c>
      <c r="K102" s="12" t="s">
        <v>16</v>
      </c>
      <c r="L102" s="12" t="s">
        <v>106</v>
      </c>
      <c r="M102" s="12" t="s">
        <v>107</v>
      </c>
      <c r="N102" s="12" t="s">
        <v>108</v>
      </c>
      <c r="O102" s="12" t="s">
        <v>16</v>
      </c>
      <c r="P102" s="12" t="s">
        <v>109</v>
      </c>
      <c r="Q102" s="11"/>
      <c r="R102" s="2"/>
    </row>
    <row r="103" spans="1:18" ht="24.95" customHeight="1" thickBot="1" x14ac:dyDescent="0.3">
      <c r="A103" s="2"/>
      <c r="B103" s="183" t="s">
        <v>0</v>
      </c>
      <c r="C103" s="184"/>
      <c r="D103" s="185" t="s">
        <v>112</v>
      </c>
      <c r="E103" s="186"/>
      <c r="F103" s="186"/>
      <c r="G103" s="186"/>
      <c r="H103" s="38" t="s">
        <v>16</v>
      </c>
      <c r="I103" s="38" t="s">
        <v>16</v>
      </c>
      <c r="J103" s="38" t="s">
        <v>16</v>
      </c>
      <c r="K103" s="39" t="s">
        <v>16</v>
      </c>
      <c r="L103" s="144">
        <v>0.5</v>
      </c>
      <c r="M103" s="110">
        <v>7.54</v>
      </c>
      <c r="N103" s="110">
        <v>77.58</v>
      </c>
      <c r="O103" s="110" t="s">
        <v>16</v>
      </c>
      <c r="P103" s="110">
        <v>85.62</v>
      </c>
      <c r="Q103" s="40" t="s">
        <v>16</v>
      </c>
      <c r="R103" s="2"/>
    </row>
    <row r="104" spans="1:18" ht="44.1" customHeight="1" thickBot="1" x14ac:dyDescent="0.3">
      <c r="A104" s="2"/>
      <c r="B104" s="56">
        <v>22</v>
      </c>
      <c r="C104" s="43" t="s">
        <v>208</v>
      </c>
      <c r="D104" s="73" t="s">
        <v>238</v>
      </c>
      <c r="E104" s="11" t="s">
        <v>116</v>
      </c>
      <c r="F104" s="174" t="s">
        <v>237</v>
      </c>
      <c r="G104" s="175"/>
      <c r="H104" s="13" t="s">
        <v>119</v>
      </c>
      <c r="I104" s="13" t="s">
        <v>118</v>
      </c>
      <c r="J104" s="109" t="s">
        <v>187</v>
      </c>
      <c r="K104" s="12" t="s">
        <v>16</v>
      </c>
      <c r="L104" s="12" t="s">
        <v>16</v>
      </c>
      <c r="M104" s="55">
        <v>4331.13</v>
      </c>
      <c r="N104" s="55">
        <v>9951.3870000000006</v>
      </c>
      <c r="O104" s="55">
        <v>3309.58</v>
      </c>
      <c r="P104" s="55">
        <f>SUM(M104:O104)</f>
        <v>17592.097000000002</v>
      </c>
      <c r="Q104" s="11"/>
      <c r="R104" s="2"/>
    </row>
    <row r="105" spans="1:18" ht="50.25" customHeight="1" thickBot="1" x14ac:dyDescent="0.3">
      <c r="A105" s="2"/>
      <c r="B105" s="17" t="s">
        <v>16</v>
      </c>
      <c r="C105" s="36" t="s">
        <v>236</v>
      </c>
      <c r="D105" s="15" t="s">
        <v>16</v>
      </c>
      <c r="E105" s="15" t="s">
        <v>16</v>
      </c>
      <c r="F105" s="178"/>
      <c r="G105" s="179"/>
      <c r="H105" s="16" t="s">
        <v>16</v>
      </c>
      <c r="I105" s="16" t="s">
        <v>16</v>
      </c>
      <c r="J105" s="16" t="s">
        <v>16</v>
      </c>
      <c r="K105" s="12" t="s">
        <v>16</v>
      </c>
      <c r="L105" s="12" t="s">
        <v>16</v>
      </c>
      <c r="M105" s="55">
        <v>283.34899999999999</v>
      </c>
      <c r="N105" s="55">
        <v>274.90699999999998</v>
      </c>
      <c r="O105" s="55">
        <v>108.399</v>
      </c>
      <c r="P105" s="55">
        <f>SUM(M105:O105)</f>
        <v>666.65499999999997</v>
      </c>
      <c r="Q105" s="15" t="s">
        <v>16</v>
      </c>
      <c r="R105" s="2"/>
    </row>
    <row r="106" spans="1:18" ht="50.25" customHeight="1" thickBot="1" x14ac:dyDescent="0.3">
      <c r="A106" s="2"/>
      <c r="B106" s="17"/>
      <c r="C106" s="140" t="s">
        <v>267</v>
      </c>
      <c r="D106" s="141"/>
      <c r="E106" s="231" t="s">
        <v>234</v>
      </c>
      <c r="F106" s="142"/>
      <c r="G106" s="138"/>
      <c r="H106" s="49"/>
      <c r="I106" s="49"/>
      <c r="J106" s="49"/>
      <c r="K106" s="50"/>
      <c r="L106" s="50"/>
      <c r="M106" s="55">
        <v>240.52</v>
      </c>
      <c r="N106" s="55">
        <v>231.7</v>
      </c>
      <c r="O106" s="55">
        <v>128.35</v>
      </c>
      <c r="P106" s="55">
        <f>SUM(M106:O106)</f>
        <v>600.57000000000005</v>
      </c>
      <c r="Q106" s="139"/>
      <c r="R106" s="2"/>
    </row>
    <row r="107" spans="1:18" ht="50.25" customHeight="1" thickBot="1" x14ac:dyDescent="0.3">
      <c r="A107" s="2"/>
      <c r="B107" s="17"/>
      <c r="C107" s="140" t="s">
        <v>268</v>
      </c>
      <c r="D107" s="141"/>
      <c r="E107" s="232"/>
      <c r="F107" s="142"/>
      <c r="G107" s="138"/>
      <c r="H107" s="49"/>
      <c r="I107" s="49"/>
      <c r="J107" s="49"/>
      <c r="K107" s="50"/>
      <c r="L107" s="50"/>
      <c r="M107" s="55">
        <v>265.23</v>
      </c>
      <c r="N107" s="55">
        <v>312.02999999999997</v>
      </c>
      <c r="O107" s="55">
        <v>227.74</v>
      </c>
      <c r="P107" s="55">
        <f t="shared" ref="P107:P113" si="2">SUM(M107:O107)</f>
        <v>805</v>
      </c>
      <c r="Q107" s="139"/>
      <c r="R107" s="2"/>
    </row>
    <row r="108" spans="1:18" ht="50.25" customHeight="1" thickBot="1" x14ac:dyDescent="0.3">
      <c r="A108" s="2"/>
      <c r="B108" s="17"/>
      <c r="C108" s="140" t="s">
        <v>269</v>
      </c>
      <c r="D108" s="141"/>
      <c r="E108" s="232"/>
      <c r="F108" s="142"/>
      <c r="G108" s="138"/>
      <c r="H108" s="49"/>
      <c r="I108" s="49"/>
      <c r="J108" s="49"/>
      <c r="K108" s="50"/>
      <c r="L108" s="50"/>
      <c r="M108" s="55">
        <v>220.46</v>
      </c>
      <c r="N108" s="55">
        <v>247.18</v>
      </c>
      <c r="O108" s="55">
        <v>127.01</v>
      </c>
      <c r="P108" s="55">
        <f t="shared" si="2"/>
        <v>594.65</v>
      </c>
      <c r="Q108" s="139"/>
      <c r="R108" s="2"/>
    </row>
    <row r="109" spans="1:18" ht="50.25" customHeight="1" thickBot="1" x14ac:dyDescent="0.3">
      <c r="A109" s="2"/>
      <c r="B109" s="17"/>
      <c r="C109" s="140" t="s">
        <v>270</v>
      </c>
      <c r="D109" s="141"/>
      <c r="E109" s="232"/>
      <c r="F109" s="142"/>
      <c r="G109" s="138"/>
      <c r="H109" s="49"/>
      <c r="I109" s="49"/>
      <c r="J109" s="49"/>
      <c r="K109" s="50"/>
      <c r="L109" s="50"/>
      <c r="M109" s="55">
        <v>339.38</v>
      </c>
      <c r="N109" s="55">
        <v>472.35</v>
      </c>
      <c r="O109" s="55">
        <v>150.25</v>
      </c>
      <c r="P109" s="55">
        <f t="shared" si="2"/>
        <v>961.98</v>
      </c>
      <c r="Q109" s="139"/>
      <c r="R109" s="2"/>
    </row>
    <row r="110" spans="1:18" ht="50.25" customHeight="1" thickBot="1" x14ac:dyDescent="0.3">
      <c r="A110" s="2"/>
      <c r="B110" s="17"/>
      <c r="C110" s="140" t="s">
        <v>271</v>
      </c>
      <c r="D110" s="141"/>
      <c r="E110" s="232"/>
      <c r="F110" s="142"/>
      <c r="G110" s="138"/>
      <c r="H110" s="49"/>
      <c r="I110" s="49"/>
      <c r="J110" s="49"/>
      <c r="K110" s="50"/>
      <c r="L110" s="50"/>
      <c r="M110" s="55">
        <v>133.22999999999999</v>
      </c>
      <c r="N110" s="55">
        <v>133.11000000000001</v>
      </c>
      <c r="O110" s="55">
        <v>69.28</v>
      </c>
      <c r="P110" s="55">
        <f t="shared" si="2"/>
        <v>335.62</v>
      </c>
      <c r="Q110" s="139"/>
      <c r="R110" s="2"/>
    </row>
    <row r="111" spans="1:18" ht="50.25" customHeight="1" thickBot="1" x14ac:dyDescent="0.3">
      <c r="A111" s="2"/>
      <c r="B111" s="17"/>
      <c r="C111" s="140" t="s">
        <v>272</v>
      </c>
      <c r="D111" s="141"/>
      <c r="E111" s="232"/>
      <c r="F111" s="142"/>
      <c r="G111" s="138"/>
      <c r="H111" s="49"/>
      <c r="I111" s="49"/>
      <c r="J111" s="49"/>
      <c r="K111" s="50"/>
      <c r="L111" s="50"/>
      <c r="M111" s="55">
        <v>133.96</v>
      </c>
      <c r="N111" s="55">
        <v>130.87</v>
      </c>
      <c r="O111" s="55">
        <v>70.19</v>
      </c>
      <c r="P111" s="55">
        <f t="shared" si="2"/>
        <v>335.02000000000004</v>
      </c>
      <c r="Q111" s="139"/>
      <c r="R111" s="2"/>
    </row>
    <row r="112" spans="1:18" ht="50.25" customHeight="1" thickBot="1" x14ac:dyDescent="0.3">
      <c r="A112" s="2"/>
      <c r="B112" s="17"/>
      <c r="C112" s="140" t="s">
        <v>273</v>
      </c>
      <c r="D112" s="141"/>
      <c r="E112" s="232"/>
      <c r="F112" s="142"/>
      <c r="G112" s="138"/>
      <c r="H112" s="49"/>
      <c r="I112" s="49"/>
      <c r="J112" s="49"/>
      <c r="K112" s="50"/>
      <c r="L112" s="50"/>
      <c r="M112" s="55">
        <v>168.56</v>
      </c>
      <c r="N112" s="55">
        <v>164.35</v>
      </c>
      <c r="O112" s="55">
        <v>138.13999999999999</v>
      </c>
      <c r="P112" s="55">
        <f t="shared" si="2"/>
        <v>471.04999999999995</v>
      </c>
      <c r="Q112" s="139"/>
      <c r="R112" s="2"/>
    </row>
    <row r="113" spans="1:18" ht="50.25" customHeight="1" thickBot="1" x14ac:dyDescent="0.3">
      <c r="A113" s="2"/>
      <c r="B113" s="17"/>
      <c r="C113" s="140" t="s">
        <v>274</v>
      </c>
      <c r="D113" s="141"/>
      <c r="E113" s="233"/>
      <c r="F113" s="142"/>
      <c r="G113" s="138"/>
      <c r="H113" s="49"/>
      <c r="I113" s="49"/>
      <c r="J113" s="49"/>
      <c r="K113" s="50"/>
      <c r="L113" s="50"/>
      <c r="M113" s="55">
        <v>138.84</v>
      </c>
      <c r="N113" s="55">
        <v>124.93</v>
      </c>
      <c r="O113" s="55">
        <v>66.61</v>
      </c>
      <c r="P113" s="55">
        <f t="shared" si="2"/>
        <v>330.38</v>
      </c>
      <c r="Q113" s="139"/>
      <c r="R113" s="2"/>
    </row>
    <row r="114" spans="1:18" ht="24.95" customHeight="1" thickBot="1" x14ac:dyDescent="0.3">
      <c r="A114" s="2"/>
      <c r="B114" s="183">
        <v>10</v>
      </c>
      <c r="C114" s="184"/>
      <c r="D114" s="185" t="s">
        <v>112</v>
      </c>
      <c r="E114" s="210"/>
      <c r="F114" s="186"/>
      <c r="G114" s="186"/>
      <c r="H114" s="38" t="s">
        <v>16</v>
      </c>
      <c r="I114" s="38" t="s">
        <v>16</v>
      </c>
      <c r="J114" s="38" t="s">
        <v>16</v>
      </c>
      <c r="K114" s="39" t="s">
        <v>16</v>
      </c>
      <c r="L114" s="39" t="s">
        <v>16</v>
      </c>
      <c r="M114" s="63">
        <f>SUM(M104:M105)</f>
        <v>4614.4790000000003</v>
      </c>
      <c r="N114" s="63">
        <f>SUM(N104:N105)</f>
        <v>10226.294</v>
      </c>
      <c r="O114" s="63">
        <f>O104+O105</f>
        <v>3417.9789999999998</v>
      </c>
      <c r="P114" s="63">
        <f>SUM(M114:O114)</f>
        <v>18258.752</v>
      </c>
      <c r="Q114" s="40" t="s">
        <v>16</v>
      </c>
      <c r="R114" s="2"/>
    </row>
    <row r="115" spans="1:18" s="82" customFormat="1" ht="99.75" customHeight="1" thickBot="1" x14ac:dyDescent="0.3">
      <c r="A115" s="76"/>
      <c r="B115" s="136">
        <v>23</v>
      </c>
      <c r="C115" s="36" t="s">
        <v>229</v>
      </c>
      <c r="D115" s="36" t="s">
        <v>164</v>
      </c>
      <c r="E115" s="36" t="s">
        <v>166</v>
      </c>
      <c r="F115" s="211" t="s">
        <v>263</v>
      </c>
      <c r="G115" s="212"/>
      <c r="H115" s="53" t="s">
        <v>187</v>
      </c>
      <c r="I115" s="53" t="s">
        <v>170</v>
      </c>
      <c r="J115" s="53" t="s">
        <v>256</v>
      </c>
      <c r="K115" s="81" t="s">
        <v>16</v>
      </c>
      <c r="L115" s="81" t="s">
        <v>16</v>
      </c>
      <c r="M115" s="135">
        <v>139106.03</v>
      </c>
      <c r="N115" s="135">
        <v>55134.51</v>
      </c>
      <c r="O115" s="135">
        <v>15571.3</v>
      </c>
      <c r="P115" s="137">
        <f>SUM(M115:O115)</f>
        <v>209811.84</v>
      </c>
      <c r="Q115" s="149" t="s">
        <v>245</v>
      </c>
      <c r="R115" s="76"/>
    </row>
    <row r="116" spans="1:18" ht="24.95" customHeight="1" x14ac:dyDescent="0.25">
      <c r="A116" s="2"/>
      <c r="B116" s="213" t="s">
        <v>0</v>
      </c>
      <c r="C116" s="214"/>
      <c r="D116" s="215" t="s">
        <v>145</v>
      </c>
      <c r="E116" s="216"/>
      <c r="F116" s="216"/>
      <c r="G116" s="216"/>
      <c r="H116" s="94" t="s">
        <v>16</v>
      </c>
      <c r="I116" s="94" t="s">
        <v>16</v>
      </c>
      <c r="J116" s="94" t="s">
        <v>16</v>
      </c>
      <c r="K116" s="88" t="s">
        <v>16</v>
      </c>
      <c r="L116" s="88" t="s">
        <v>16</v>
      </c>
      <c r="M116" s="113">
        <f>M115</f>
        <v>139106.03</v>
      </c>
      <c r="N116" s="113">
        <f>N115</f>
        <v>55134.51</v>
      </c>
      <c r="O116" s="113">
        <f>O115</f>
        <v>15571.3</v>
      </c>
      <c r="P116" s="114">
        <f>P115</f>
        <v>209811.84</v>
      </c>
      <c r="Q116" s="95" t="s">
        <v>16</v>
      </c>
      <c r="R116" s="2"/>
    </row>
    <row r="117" spans="1:18" ht="45" customHeight="1" x14ac:dyDescent="0.25">
      <c r="A117" s="2"/>
      <c r="B117" s="204">
        <v>24</v>
      </c>
      <c r="C117" s="145" t="s">
        <v>258</v>
      </c>
      <c r="D117" s="204" t="s">
        <v>164</v>
      </c>
      <c r="E117" s="205" t="s">
        <v>166</v>
      </c>
      <c r="F117" s="205" t="s">
        <v>280</v>
      </c>
      <c r="G117" s="205"/>
      <c r="H117" s="224" t="s">
        <v>262</v>
      </c>
      <c r="I117" s="224" t="s">
        <v>188</v>
      </c>
      <c r="J117" s="224" t="s">
        <v>244</v>
      </c>
      <c r="K117" s="146"/>
      <c r="L117" s="146"/>
      <c r="M117" s="122">
        <v>18.274999999999999</v>
      </c>
      <c r="N117" s="122">
        <v>1592.567</v>
      </c>
      <c r="O117" s="122">
        <v>4238.4579999999996</v>
      </c>
      <c r="P117" s="147">
        <f>SUM(M117:O117)</f>
        <v>5849.2999999999993</v>
      </c>
      <c r="Q117" s="221" t="s">
        <v>283</v>
      </c>
      <c r="R117" s="2"/>
    </row>
    <row r="118" spans="1:18" ht="37.5" customHeight="1" x14ac:dyDescent="0.25">
      <c r="A118" s="2"/>
      <c r="B118" s="204"/>
      <c r="C118" s="112" t="s">
        <v>259</v>
      </c>
      <c r="D118" s="204"/>
      <c r="E118" s="205"/>
      <c r="F118" s="205"/>
      <c r="G118" s="205"/>
      <c r="H118" s="224"/>
      <c r="I118" s="224"/>
      <c r="J118" s="224"/>
      <c r="K118" s="146"/>
      <c r="L118" s="146"/>
      <c r="M118" s="123"/>
      <c r="N118" s="122"/>
      <c r="O118" s="122">
        <v>9825.8469999999998</v>
      </c>
      <c r="P118" s="147">
        <f t="shared" ref="P118:P125" si="3">SUM(M118:O118)</f>
        <v>9825.8469999999998</v>
      </c>
      <c r="Q118" s="222"/>
      <c r="R118" s="2"/>
    </row>
    <row r="119" spans="1:18" ht="26.25" customHeight="1" x14ac:dyDescent="0.25">
      <c r="A119" s="2"/>
      <c r="B119" s="204"/>
      <c r="C119" s="112" t="s">
        <v>260</v>
      </c>
      <c r="D119" s="204"/>
      <c r="E119" s="205"/>
      <c r="F119" s="205"/>
      <c r="G119" s="205"/>
      <c r="H119" s="224"/>
      <c r="I119" s="224"/>
      <c r="J119" s="224"/>
      <c r="K119" s="146"/>
      <c r="L119" s="146"/>
      <c r="M119" s="123"/>
      <c r="N119" s="122"/>
      <c r="O119" s="122">
        <v>3476.5590000000002</v>
      </c>
      <c r="P119" s="147">
        <f t="shared" si="3"/>
        <v>3476.5590000000002</v>
      </c>
      <c r="Q119" s="222"/>
      <c r="R119" s="2"/>
    </row>
    <row r="120" spans="1:18" ht="24.95" customHeight="1" x14ac:dyDescent="0.25">
      <c r="A120" s="2"/>
      <c r="B120" s="204"/>
      <c r="C120" s="112" t="s">
        <v>276</v>
      </c>
      <c r="D120" s="204"/>
      <c r="E120" s="205"/>
      <c r="F120" s="205"/>
      <c r="G120" s="205"/>
      <c r="H120" s="224"/>
      <c r="I120" s="224"/>
      <c r="J120" s="224"/>
      <c r="K120" s="146"/>
      <c r="L120" s="146"/>
      <c r="M120" s="123"/>
      <c r="N120" s="122"/>
      <c r="O120" s="122">
        <v>558.47199999999998</v>
      </c>
      <c r="P120" s="147">
        <f t="shared" si="3"/>
        <v>558.47199999999998</v>
      </c>
      <c r="Q120" s="222"/>
      <c r="R120" s="2"/>
    </row>
    <row r="121" spans="1:18" ht="24.95" customHeight="1" x14ac:dyDescent="0.25">
      <c r="A121" s="2"/>
      <c r="B121" s="204"/>
      <c r="C121" s="112" t="s">
        <v>277</v>
      </c>
      <c r="D121" s="204"/>
      <c r="E121" s="205"/>
      <c r="F121" s="205"/>
      <c r="G121" s="205"/>
      <c r="H121" s="224"/>
      <c r="I121" s="224"/>
      <c r="J121" s="224"/>
      <c r="K121" s="146"/>
      <c r="L121" s="146"/>
      <c r="M121" s="123"/>
      <c r="N121" s="122"/>
      <c r="O121" s="122">
        <v>2595.712</v>
      </c>
      <c r="P121" s="147">
        <f t="shared" si="3"/>
        <v>2595.712</v>
      </c>
      <c r="Q121" s="222"/>
      <c r="R121" s="2"/>
    </row>
    <row r="122" spans="1:18" ht="24.95" customHeight="1" x14ac:dyDescent="0.25">
      <c r="A122" s="2"/>
      <c r="B122" s="204"/>
      <c r="C122" s="112" t="s">
        <v>278</v>
      </c>
      <c r="D122" s="204"/>
      <c r="E122" s="205"/>
      <c r="F122" s="205"/>
      <c r="G122" s="205"/>
      <c r="H122" s="224"/>
      <c r="I122" s="224"/>
      <c r="J122" s="224"/>
      <c r="K122" s="146"/>
      <c r="L122" s="146"/>
      <c r="M122" s="123"/>
      <c r="N122" s="122"/>
      <c r="O122" s="122">
        <v>17.367000000000001</v>
      </c>
      <c r="P122" s="147">
        <f t="shared" si="3"/>
        <v>17.367000000000001</v>
      </c>
      <c r="Q122" s="222"/>
      <c r="R122" s="2"/>
    </row>
    <row r="123" spans="1:18" ht="24.95" customHeight="1" x14ac:dyDescent="0.25">
      <c r="A123" s="2"/>
      <c r="B123" s="204"/>
      <c r="C123" s="112" t="s">
        <v>279</v>
      </c>
      <c r="D123" s="204"/>
      <c r="E123" s="205"/>
      <c r="F123" s="205"/>
      <c r="G123" s="205"/>
      <c r="H123" s="224"/>
      <c r="I123" s="224"/>
      <c r="J123" s="224"/>
      <c r="K123" s="146"/>
      <c r="L123" s="146"/>
      <c r="M123" s="123"/>
      <c r="N123" s="122"/>
      <c r="O123" s="122">
        <v>1.895</v>
      </c>
      <c r="P123" s="147">
        <f t="shared" si="3"/>
        <v>1.895</v>
      </c>
      <c r="Q123" s="222"/>
      <c r="R123" s="2"/>
    </row>
    <row r="124" spans="1:18" ht="24.95" customHeight="1" x14ac:dyDescent="0.25">
      <c r="A124" s="2"/>
      <c r="B124" s="204"/>
      <c r="C124" s="112" t="s">
        <v>281</v>
      </c>
      <c r="D124" s="204"/>
      <c r="E124" s="205"/>
      <c r="F124" s="205"/>
      <c r="G124" s="205"/>
      <c r="H124" s="224"/>
      <c r="I124" s="224"/>
      <c r="J124" s="224"/>
      <c r="K124" s="146"/>
      <c r="L124" s="146"/>
      <c r="M124" s="123"/>
      <c r="N124" s="122"/>
      <c r="O124" s="122">
        <v>5580.86</v>
      </c>
      <c r="P124" s="147">
        <f t="shared" si="3"/>
        <v>5580.86</v>
      </c>
      <c r="Q124" s="222"/>
      <c r="R124" s="2"/>
    </row>
    <row r="125" spans="1:18" ht="24.95" customHeight="1" x14ac:dyDescent="0.25">
      <c r="A125" s="2"/>
      <c r="B125" s="204"/>
      <c r="C125" s="112" t="s">
        <v>282</v>
      </c>
      <c r="D125" s="204"/>
      <c r="E125" s="148" t="s">
        <v>234</v>
      </c>
      <c r="F125" s="205"/>
      <c r="G125" s="205"/>
      <c r="H125" s="224"/>
      <c r="I125" s="224"/>
      <c r="J125" s="224"/>
      <c r="K125" s="146"/>
      <c r="L125" s="146"/>
      <c r="M125" s="123"/>
      <c r="N125" s="122"/>
      <c r="O125" s="122">
        <v>68.665999999999997</v>
      </c>
      <c r="P125" s="147">
        <f t="shared" si="3"/>
        <v>68.665999999999997</v>
      </c>
      <c r="Q125" s="223"/>
      <c r="R125" s="2"/>
    </row>
    <row r="126" spans="1:18" ht="24.95" customHeight="1" x14ac:dyDescent="0.25">
      <c r="A126" s="2"/>
      <c r="B126" s="131"/>
      <c r="C126" s="132">
        <v>9</v>
      </c>
      <c r="D126" s="225" t="s">
        <v>145</v>
      </c>
      <c r="E126" s="226"/>
      <c r="F126" s="226"/>
      <c r="G126" s="227"/>
      <c r="H126" s="133"/>
      <c r="I126" s="133"/>
      <c r="J126" s="133"/>
      <c r="K126" s="131"/>
      <c r="L126" s="131"/>
      <c r="M126" s="124">
        <f>SUM(M117:M125)</f>
        <v>18.274999999999999</v>
      </c>
      <c r="N126" s="124">
        <f>SUM(N117:N125)</f>
        <v>1592.567</v>
      </c>
      <c r="O126" s="124">
        <f>SUM(O117:O125)</f>
        <v>26363.836000000003</v>
      </c>
      <c r="P126" s="125">
        <f>SUM(P117:P125)</f>
        <v>27974.678</v>
      </c>
      <c r="Q126" s="134"/>
      <c r="R126" s="2"/>
    </row>
    <row r="127" spans="1:18" ht="24.95" customHeight="1" thickBot="1" x14ac:dyDescent="0.3">
      <c r="A127" s="2"/>
      <c r="B127" s="217">
        <f>C126+B116+B114+B103+B99+B92</f>
        <v>42</v>
      </c>
      <c r="C127" s="218"/>
      <c r="D127" s="219" t="s">
        <v>111</v>
      </c>
      <c r="E127" s="220"/>
      <c r="F127" s="220"/>
      <c r="G127" s="115">
        <v>6</v>
      </c>
      <c r="H127" s="116" t="s">
        <v>16</v>
      </c>
      <c r="I127" s="117" t="s">
        <v>16</v>
      </c>
      <c r="J127" s="117" t="s">
        <v>16</v>
      </c>
      <c r="K127" s="118" t="s">
        <v>16</v>
      </c>
      <c r="L127" s="119">
        <f>L103+L92</f>
        <v>22417.81</v>
      </c>
      <c r="M127" s="119">
        <f>M126+M116+M114+M103+M99+M92</f>
        <v>159397.79399999999</v>
      </c>
      <c r="N127" s="120">
        <f>N126+N116+N114+N103+N99+N92</f>
        <v>82690.320999999996</v>
      </c>
      <c r="O127" s="120">
        <f>O126+O116+O114</f>
        <v>45353.114999999998</v>
      </c>
      <c r="P127" s="120">
        <f>P126+P116+P114+P103+P99+P92</f>
        <v>309859.02999999997</v>
      </c>
      <c r="Q127" s="121" t="s">
        <v>16</v>
      </c>
      <c r="R127" s="2"/>
    </row>
    <row r="128" spans="1:18" ht="24.95" customHeight="1" thickBot="1" x14ac:dyDescent="0.3">
      <c r="A128" s="2"/>
      <c r="B128" s="206">
        <f>B127+B75+B55+B29</f>
        <v>86</v>
      </c>
      <c r="C128" s="207"/>
      <c r="D128" s="208" t="s">
        <v>110</v>
      </c>
      <c r="E128" s="209"/>
      <c r="F128" s="209"/>
      <c r="G128" s="86">
        <v>20</v>
      </c>
      <c r="H128" s="5" t="s">
        <v>16</v>
      </c>
      <c r="I128" s="4" t="s">
        <v>16</v>
      </c>
      <c r="J128" s="4" t="s">
        <v>16</v>
      </c>
      <c r="K128" s="4" t="s">
        <v>16</v>
      </c>
      <c r="L128" s="64">
        <f>L127+L75+L55+L29</f>
        <v>34122.44</v>
      </c>
      <c r="M128" s="65">
        <f>M127+M75+M55+M29</f>
        <v>204518.21</v>
      </c>
      <c r="N128" s="65">
        <f>N127+N75+N55+N29</f>
        <v>162537.41699999999</v>
      </c>
      <c r="O128" s="65">
        <f>O127+O75+O55+O29</f>
        <v>168228.965</v>
      </c>
      <c r="P128" s="65">
        <f>P127+P75+P55+P29</f>
        <v>569407.022</v>
      </c>
      <c r="Q128" s="3" t="s">
        <v>16</v>
      </c>
      <c r="R128" s="2"/>
    </row>
    <row r="129" spans="1:18" ht="14.1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</sheetData>
  <mergeCells count="129">
    <mergeCell ref="Q117:Q125"/>
    <mergeCell ref="I117:I125"/>
    <mergeCell ref="J117:J125"/>
    <mergeCell ref="H117:H125"/>
    <mergeCell ref="D117:D125"/>
    <mergeCell ref="F117:G125"/>
    <mergeCell ref="D126:G126"/>
    <mergeCell ref="D92:G92"/>
    <mergeCell ref="D93:D95"/>
    <mergeCell ref="F104:G105"/>
    <mergeCell ref="F96:G96"/>
    <mergeCell ref="F93:G95"/>
    <mergeCell ref="F97:G97"/>
    <mergeCell ref="F98:G98"/>
    <mergeCell ref="E106:E113"/>
    <mergeCell ref="B128:C128"/>
    <mergeCell ref="D128:F128"/>
    <mergeCell ref="B114:C114"/>
    <mergeCell ref="D114:G114"/>
    <mergeCell ref="F115:G115"/>
    <mergeCell ref="B116:C116"/>
    <mergeCell ref="D116:G116"/>
    <mergeCell ref="F102:G102"/>
    <mergeCell ref="B103:C103"/>
    <mergeCell ref="D103:G103"/>
    <mergeCell ref="B127:C127"/>
    <mergeCell ref="D127:F127"/>
    <mergeCell ref="B99:C99"/>
    <mergeCell ref="D99:G99"/>
    <mergeCell ref="B92:C92"/>
    <mergeCell ref="B117:B125"/>
    <mergeCell ref="F84:G84"/>
    <mergeCell ref="F85:G85"/>
    <mergeCell ref="F86:G86"/>
    <mergeCell ref="F87:G87"/>
    <mergeCell ref="F88:G88"/>
    <mergeCell ref="F89:G89"/>
    <mergeCell ref="F90:G90"/>
    <mergeCell ref="F91:G91"/>
    <mergeCell ref="E117:E124"/>
    <mergeCell ref="F68:G69"/>
    <mergeCell ref="F70:G70"/>
    <mergeCell ref="F71:G71"/>
    <mergeCell ref="F82:G82"/>
    <mergeCell ref="F83:G83"/>
    <mergeCell ref="B72:C72"/>
    <mergeCell ref="D72:G72"/>
    <mergeCell ref="F73:G73"/>
    <mergeCell ref="B74:C74"/>
    <mergeCell ref="D74:G74"/>
    <mergeCell ref="F81:G81"/>
    <mergeCell ref="F80:G80"/>
    <mergeCell ref="B75:C75"/>
    <mergeCell ref="D75:F75"/>
    <mergeCell ref="B76:Q76"/>
    <mergeCell ref="F77:G77"/>
    <mergeCell ref="F78:G78"/>
    <mergeCell ref="F79:G79"/>
    <mergeCell ref="F64:G64"/>
    <mergeCell ref="B65:C65"/>
    <mergeCell ref="D65:G65"/>
    <mergeCell ref="F62:G62"/>
    <mergeCell ref="B63:C63"/>
    <mergeCell ref="D63:G63"/>
    <mergeCell ref="F53:G53"/>
    <mergeCell ref="B54:C54"/>
    <mergeCell ref="D54:G54"/>
    <mergeCell ref="B55:C55"/>
    <mergeCell ref="D55:F55"/>
    <mergeCell ref="F59:G60"/>
    <mergeCell ref="B56:Q56"/>
    <mergeCell ref="F57:G57"/>
    <mergeCell ref="B58:C58"/>
    <mergeCell ref="D58:G58"/>
    <mergeCell ref="F46:G46"/>
    <mergeCell ref="F47:G47"/>
    <mergeCell ref="B42:C42"/>
    <mergeCell ref="D42:G42"/>
    <mergeCell ref="F40:G41"/>
    <mergeCell ref="F43:G45"/>
    <mergeCell ref="F50:G50"/>
    <mergeCell ref="F51:G51"/>
    <mergeCell ref="F52:G52"/>
    <mergeCell ref="F48:G48"/>
    <mergeCell ref="F49:G49"/>
    <mergeCell ref="B28:Q28"/>
    <mergeCell ref="F33:G33"/>
    <mergeCell ref="B34:C34"/>
    <mergeCell ref="D34:G34"/>
    <mergeCell ref="F35:G36"/>
    <mergeCell ref="B37:C37"/>
    <mergeCell ref="D37:G37"/>
    <mergeCell ref="F31:G31"/>
    <mergeCell ref="B32:C32"/>
    <mergeCell ref="D32:G32"/>
    <mergeCell ref="B29:C29"/>
    <mergeCell ref="F12:G23"/>
    <mergeCell ref="E21:E23"/>
    <mergeCell ref="B7:Q7"/>
    <mergeCell ref="F8:G8"/>
    <mergeCell ref="B9:C9"/>
    <mergeCell ref="D9:G9"/>
    <mergeCell ref="F10:G10"/>
    <mergeCell ref="B11:C11"/>
    <mergeCell ref="D11:G11"/>
    <mergeCell ref="N2:Q2"/>
    <mergeCell ref="B38:Q38"/>
    <mergeCell ref="B66:Q66"/>
    <mergeCell ref="B100:Q100"/>
    <mergeCell ref="F101:G101"/>
    <mergeCell ref="Q40:Q41"/>
    <mergeCell ref="B3:Q3"/>
    <mergeCell ref="B4:B5"/>
    <mergeCell ref="C4:C5"/>
    <mergeCell ref="D4:D5"/>
    <mergeCell ref="E4:E5"/>
    <mergeCell ref="F4:G5"/>
    <mergeCell ref="H4:J4"/>
    <mergeCell ref="K4:P4"/>
    <mergeCell ref="Q4:Q5"/>
    <mergeCell ref="D29:F29"/>
    <mergeCell ref="B30:Q30"/>
    <mergeCell ref="B24:C24"/>
    <mergeCell ref="D24:G24"/>
    <mergeCell ref="B27:C27"/>
    <mergeCell ref="D27:G27"/>
    <mergeCell ref="F6:G6"/>
    <mergeCell ref="E94:E98"/>
    <mergeCell ref="F25:G26"/>
  </mergeCells>
  <pageMargins left="0.19444444444444445" right="0.19444444444444445" top="0.3888888888888889" bottom="0.19444444444444445" header="0" footer="0"/>
  <pageSetup scale="4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каз</vt:lpstr>
      <vt:lpstr>каз!Область_печати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2019-01-18T12:41:57Z</dcterms:created>
  <dcterms:modified xsi:type="dcterms:W3CDTF">2019-11-21T11:29:45Z</dcterms:modified>
</cp:coreProperties>
</file>